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3" activeTab="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<sst xmlns="http://schemas.openxmlformats.org/spreadsheetml/2006/main" count="1868" uniqueCount="517">
  <si>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</si>
  <si>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</si>
  <si>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</si>
  <si>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</si>
  <si>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</si>
  <si>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</si>
  <si>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</si>
  <si>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</si>
  <si>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</si>
  <si>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</si>
  <si>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</si>
  <si>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</si>
  <si>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</si>
  <si>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</si>
  <si>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</si>
  <si>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</si>
  <si>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</si>
  <si>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</si>
  <si>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</si>
  <si>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</si>
  <si>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</si>
  <si>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</si>
  <si>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</si>
  <si>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</si>
  <si>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</si>
  <si>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</si>
  <si>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</si>
  <si>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</si>
  <si>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</si>
  <si>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</si>
  <si>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</si>
  <si>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</si>
  <si>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</si>
  <si>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</si>
  <si>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</si>
  <si>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</si>
  <si>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</si>
  <si>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</si>
  <si>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</si>
  <si>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</si>
  <si>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</si>
  <si>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</si>
  <si>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</si>
  <si>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</si>
  <si>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</si>
  <si>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</si>
  <si>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</si>
  <si>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</si>
  <si>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</si>
  <si>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</si>
  <si>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</si>
  <si>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</si>
  <si>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</si>
  <si>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</si>
  <si>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</si>
  <si>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</si>
  <si>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</si>
  <si>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</si>
  <si>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</si>
  <si>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</si>
  <si>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</si>
  <si>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</si>
  <si>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</si>
  <si>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</si>
  <si>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</si>
  <si>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</si>
  <si>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</si>
  <si>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</si>
  <si>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</si>
  <si>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</si>
  <si>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301</t>
  </si>
  <si>
    <t>中国共产党双江拉祜族佤族布朗族傣族自治县委员会</t>
  </si>
  <si>
    <t>301001</t>
  </si>
  <si>
    <t>中国共产党双江拉祜族佤族布朗族傣族自治县委员会办公室</t>
  </si>
  <si>
    <t>301007</t>
  </si>
  <si>
    <t>双江自治县委机要和保密局</t>
  </si>
  <si>
    <t>301004</t>
  </si>
  <si>
    <t>双江自治县关工委</t>
  </si>
  <si>
    <t>301013</t>
  </si>
  <si>
    <t>双江拉祜族佤族布朗族傣族自治县档案馆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</si>
  <si>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</si>
  <si>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</si>
  <si>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</si>
  <si>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</si>
  <si>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</si>
  <si>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</si>
  <si>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</si>
  <si>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</si>
  <si>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</si>
  <si>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</si>
  <si>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</si>
  <si>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</si>
  <si>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</si>
  <si>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</si>
  <si>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20126</t>
  </si>
  <si>
    <t>档案事务</t>
  </si>
  <si>
    <t>2012601</t>
  </si>
  <si>
    <t>行政运行</t>
  </si>
  <si>
    <t>2012604</t>
  </si>
  <si>
    <t>档案馆</t>
  </si>
  <si>
    <t>20131</t>
  </si>
  <si>
    <t>党委办公厅（室）及相关机构事务</t>
  </si>
  <si>
    <t>2013101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</si>
  <si>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</si>
  <si>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</si>
  <si>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</si>
  <si>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</si>
  <si>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</si>
  <si>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</si>
  <si>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</si>
  <si>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</si>
  <si>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</si>
  <si>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</si>
  <si>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</si>
  <si>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</si>
  <si>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20811</t>
  </si>
  <si>
    <t>残疾人事业</t>
  </si>
  <si>
    <t>2081199</t>
  </si>
  <si>
    <t>其他残疾人事业支出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</si>
  <si>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</si>
  <si>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</si>
  <si>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</si>
  <si>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</si>
  <si>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</si>
  <si>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</si>
  <si>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</si>
  <si>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</si>
  <si>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</si>
  <si>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</si>
  <si>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</si>
  <si>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</si>
  <si>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</si>
  <si>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</si>
  <si>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</si>
  <si>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</si>
  <si>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</si>
  <si>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</si>
  <si>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</si>
  <si>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</si>
  <si>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</si>
  <si>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</si>
  <si>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</si>
  <si>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</si>
  <si>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</si>
  <si>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</si>
  <si>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</si>
  <si>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</si>
  <si>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</si>
  <si>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</si>
  <si>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</si>
  <si>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</si>
  <si>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</si>
  <si>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</si>
  <si>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</si>
  <si>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</si>
  <si>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</si>
  <si>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</si>
  <si>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</si>
  <si>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</si>
  <si>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</si>
  <si>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</si>
  <si>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</si>
  <si>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</si>
  <si>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</si>
  <si>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</si>
  <si>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</si>
  <si>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</si>
  <si>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</si>
  <si>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</si>
  <si>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</si>
  <si>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</si>
  <si>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</si>
  <si>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</si>
  <si>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</si>
  <si>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</si>
  <si>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</si>
  <si>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</si>
  <si>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</si>
  <si>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</si>
  <si>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</si>
  <si>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</si>
  <si>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</si>
  <si>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</si>
  <si>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</si>
  <si>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</si>
  <si>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</si>
  <si>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</si>
  <si>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</si>
  <si>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</si>
  <si>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</si>
  <si>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</si>
  <si>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</si>
  <si>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</si>
  <si>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</si>
  <si>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</si>
  <si>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</si>
  <si>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</si>
  <si>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</si>
  <si>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</si>
  <si>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</si>
  <si>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</si>
  <si>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</si>
  <si>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</si>
  <si>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</si>
  <si>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</si>
  <si>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</si>
  <si>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</si>
  <si>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</si>
  <si>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</si>
  <si>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</si>
  <si>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</si>
  <si>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</si>
  <si>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</si>
  <si>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</si>
  <si>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</si>
  <si>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</si>
  <si>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</si>
  <si>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</si>
  <si>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</si>
  <si>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530925210000000001404</t>
  </si>
  <si>
    <t>行政人员工资支出</t>
  </si>
  <si>
    <t>30101</t>
  </si>
  <si>
    <t>基本工资</t>
  </si>
  <si>
    <t>30102</t>
  </si>
  <si>
    <t>津贴补贴</t>
  </si>
  <si>
    <t>530925231100001435166</t>
  </si>
  <si>
    <t>绩效考核奖励（2017年提高标准部分）</t>
  </si>
  <si>
    <t>30103</t>
  </si>
  <si>
    <t>奖金</t>
  </si>
  <si>
    <t>530925210000000001405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</si>
  <si>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</si>
  <si>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</si>
  <si>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</si>
  <si>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</si>
  <si>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</si>
  <si>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</si>
  <si>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</si>
  <si>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</si>
  <si>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</si>
  <si>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</si>
  <si>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</si>
  <si>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</si>
  <si>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</si>
  <si>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530925210000000001406</t>
  </si>
  <si>
    <t>30113</t>
  </si>
  <si>
    <t>530925231100001435189</t>
  </si>
  <si>
    <t>编制外长聘人员支出</t>
  </si>
  <si>
    <t>30199</t>
  </si>
  <si>
    <t>其他工资福利支出</t>
  </si>
  <si>
    <t>530925210000000001414</t>
  </si>
  <si>
    <t>一般公用经费</t>
  </si>
  <si>
    <t>30299</t>
  </si>
  <si>
    <t>其他商品和服务支出</t>
  </si>
  <si>
    <t>30201</t>
  </si>
  <si>
    <t>办公费</t>
  </si>
  <si>
    <t>530925251100003781946</t>
  </si>
  <si>
    <t>30217</t>
  </si>
  <si>
    <t>530925210000000001413</t>
  </si>
  <si>
    <t>退休人员公用经费</t>
  </si>
  <si>
    <t>530925210000000003056</t>
  </si>
  <si>
    <t>工会经费</t>
  </si>
  <si>
    <t>30228</t>
  </si>
  <si>
    <t>530925210000000001410</t>
  </si>
  <si>
    <t>公务用车运行维护费</t>
  </si>
  <si>
    <t>30231</t>
  </si>
  <si>
    <t>530925210000000001411</t>
  </si>
  <si>
    <t>行政人员公务交通补贴</t>
  </si>
  <si>
    <t>30239</t>
  </si>
  <si>
    <t>其他交通费用</t>
  </si>
  <si>
    <t>530925251100003733763</t>
  </si>
  <si>
    <t>残疾人就业保障金</t>
  </si>
  <si>
    <t>530925241100002295108</t>
  </si>
  <si>
    <t>其他退休费</t>
  </si>
  <si>
    <t>30302</t>
  </si>
  <si>
    <t>退休费</t>
  </si>
  <si>
    <t>530925210000000001407</t>
  </si>
  <si>
    <t>机关事业单位职工遗属生活补助</t>
  </si>
  <si>
    <t>30305</t>
  </si>
  <si>
    <t>生活补助</t>
  </si>
  <si>
    <t>530925210000000002192</t>
  </si>
  <si>
    <t>530925210000000002193</t>
  </si>
  <si>
    <t>事业人员工资支出</t>
  </si>
  <si>
    <t>530925231100001435489</t>
  </si>
  <si>
    <t>30107</t>
  </si>
  <si>
    <t>绩效工资</t>
  </si>
  <si>
    <t>530925231100001435474</t>
  </si>
  <si>
    <t>绩效工资（2017年提高标准部分）</t>
  </si>
  <si>
    <t>530925210000000002194</t>
  </si>
  <si>
    <t>530925210000000002195</t>
  </si>
  <si>
    <t>530925210000000002197</t>
  </si>
  <si>
    <t>530925231100001156434</t>
  </si>
  <si>
    <t>530925210000000002196</t>
  </si>
  <si>
    <t>530925210000000002060</t>
  </si>
  <si>
    <t>530925231100001435958</t>
  </si>
  <si>
    <t>530925210000000002061</t>
  </si>
  <si>
    <t>530925210000000002062</t>
  </si>
  <si>
    <t>530925210000000002064</t>
  </si>
  <si>
    <t>530925231100001155341</t>
  </si>
  <si>
    <t>530925210000000002063</t>
  </si>
  <si>
    <t>530925210000000003526</t>
  </si>
  <si>
    <t>530925231100001436289</t>
  </si>
  <si>
    <t>530925210000000003527</t>
  </si>
  <si>
    <t>530925210000000003528</t>
  </si>
  <si>
    <t>530925231100001439533</t>
  </si>
  <si>
    <t>530925210000000003529</t>
  </si>
  <si>
    <t>530925231100001156479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</si>
  <si>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</si>
  <si>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</si>
  <si>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</si>
  <si>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</si>
  <si>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</si>
  <si>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</si>
  <si>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</si>
  <si>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公务用车购置经费</t>
  </si>
  <si>
    <t>事业发展类</t>
  </si>
  <si>
    <t>530925241100002890927</t>
  </si>
  <si>
    <t>31013</t>
  </si>
  <si>
    <t>公务用车购置</t>
  </si>
  <si>
    <t>涉密项目</t>
  </si>
  <si>
    <t>专项业务类</t>
  </si>
  <si>
    <t>530925251100003868626</t>
  </si>
  <si>
    <t>31002</t>
  </si>
  <si>
    <t>办公设备购置</t>
  </si>
  <si>
    <t>县委办公室运转专项经费</t>
  </si>
  <si>
    <t>530925210000000001054</t>
  </si>
  <si>
    <t>30226</t>
  </si>
  <si>
    <t>劳务费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</si>
  <si>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</si>
  <si>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</si>
  <si>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</si>
  <si>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</si>
  <si>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</si>
  <si>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</si>
  <si>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</si>
  <si>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</si>
  <si>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“五老”驻会人员专项经费</t>
  </si>
  <si>
    <t>530925251100003739278</t>
  </si>
  <si>
    <t>关工委工作专项经费</t>
  </si>
  <si>
    <t>530925210000000001146</t>
  </si>
  <si>
    <t>530925210000000001383</t>
  </si>
  <si>
    <t>双江县委办公室</t>
  </si>
  <si>
    <t>530925241100002268371</t>
  </si>
  <si>
    <t>档案保护、征集、档案业务工作专项经费</t>
  </si>
  <si>
    <t>530925241100002269723</t>
  </si>
  <si>
    <t>档案馆建设、爱国主义教育基地建设、数字化加工专项经费</t>
  </si>
  <si>
    <t>530925241100002268740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</si>
  <si>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</si>
  <si>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</si>
  <si>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</si>
  <si>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</si>
  <si>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</si>
  <si>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</si>
  <si>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</si>
  <si>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</si>
  <si>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</si>
  <si>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</si>
  <si>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</si>
  <si>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该项目内容涉密，不宜公开。</t>
  </si>
  <si>
    <t>产出指标</t>
  </si>
  <si>
    <t>数量指标</t>
  </si>
  <si>
    <t>内容涉密，不宜公开</t>
  </si>
  <si>
    <t>双江自治县信创项目采购专项经费</t>
  </si>
  <si>
    <t>完成2025年信创项目采购工作</t>
  </si>
  <si>
    <t>质量指标</t>
  </si>
  <si>
    <t>时效指标</t>
  </si>
  <si>
    <t>效益指标</t>
  </si>
  <si>
    <t>可持续影响</t>
  </si>
  <si>
    <t>满意度指标</t>
  </si>
  <si>
    <t>服务对象满意度</t>
  </si>
  <si>
    <t>保障2025年办公室日常运转工作。完成2025年以下工作，1、完成县委、县委办公室文件、电报、信函的拟办、协调、修改、校对、呈批、清签等工作。2、完成县委、县委办公室文件、电报、信函的把关、印制、分发、传阅、清退等工作。3、完成涉密文件网络传输系统的接收、翻印、复印、分发等工作。4、完成县委办公室内部综合性文稿和办公室领导相关文稿的起草。5、完成县委领导、县委办公室领导工作用车的统筹安排工作。</t>
  </si>
  <si>
    <t>保障县委、办公室运转人次</t>
  </si>
  <si>
    <t>&gt;=</t>
  </si>
  <si>
    <t>40</t>
  </si>
  <si>
    <t>人</t>
  </si>
  <si>
    <t>定量指标</t>
  </si>
  <si>
    <t>保障办公室日常运转工作，办文办会高效运转，负责县委领导、县委办公室领导工作用车的统筹安排工作</t>
  </si>
  <si>
    <t>保障2025年办公室日常运转工作。完成2024年以下工作，1、完成县委、县委办公室文件、电报、信函的拟办、协调、修改、校对、呈批、清签等工作。2、完成县委、县委办公室文件、电报、信函的把关、印制、分发、传阅、清退等工作。3、完成涉密文件网络传输系统的接收、翻印、复印、分发等工作。4、完成县委办公室内部综合性文稿和办公室领导相关文稿的起草。5、完成县委领导、县委办公室领导工作用车的统筹安排工作。</t>
  </si>
  <si>
    <t>保障办公室办文、办会质量（合格率）</t>
  </si>
  <si>
    <t>95</t>
  </si>
  <si>
    <t>%</t>
  </si>
  <si>
    <t>在规定时限内完成各项工作情况</t>
  </si>
  <si>
    <t>提高办文办会工作效率</t>
  </si>
  <si>
    <t>50</t>
  </si>
  <si>
    <t>保障对象满意度</t>
  </si>
  <si>
    <t>99%</t>
  </si>
  <si>
    <t>完成2025年公务用车购置任务目标</t>
  </si>
  <si>
    <t>购置数量</t>
  </si>
  <si>
    <t>=</t>
  </si>
  <si>
    <t>辆</t>
  </si>
  <si>
    <t>反映部门购置计划执行情况购置计划执行情况。
购置计划完成率=（实际购置交付装备数量/计划购置交付装备数量）*100%。</t>
  </si>
  <si>
    <t>验收通过率</t>
  </si>
  <si>
    <t>99</t>
  </si>
  <si>
    <t>反映设备购置的产品质量情况。
验收通过率=（通过验收的购置数量/购置总数量）*100%。</t>
  </si>
  <si>
    <t>时限内完成购置率</t>
  </si>
  <si>
    <t>反映新购设备按时部署情况。
设备部署及时率=（及时部署设备数量/新购设备总数）*100%。</t>
  </si>
  <si>
    <t>设备使用年限</t>
  </si>
  <si>
    <t>10</t>
  </si>
  <si>
    <t>年</t>
  </si>
  <si>
    <t>反映新投入设备使用年限情况。</t>
  </si>
  <si>
    <t>使用人员满意度</t>
  </si>
  <si>
    <t>反映服务对象对购置设备的整体满意情况。
使用人员满意度=（对购置设备满意的人数/问卷调查人数）*100%。</t>
  </si>
  <si>
    <t>机要和保密工作专项经费</t>
  </si>
  <si>
    <t>完成2025年以下工作目标。1、完成全县通讯系统密码通讯、管理和保密工作、承担处理县密码业务工作。2、完成全县涉及国家秘密事项的指导、监督和管理。3、完成全县涉密文件、资料的清退及销毁工作。4、完成县保密委员会的日常工作。</t>
  </si>
  <si>
    <t>屏蔽机房建设、机房运维专项工作经费</t>
  </si>
  <si>
    <t>完成2024年以下工作目标。1、完成屏蔽机房的正常运转及维护工作，确保机房设备正常运行。2、完成其他机房的运行维护工作，保证机房设备正常运行。3、完成机房网络畅通保障工作。</t>
  </si>
  <si>
    <t>完成2025年对同级党委批准从事关工委经常性工作的驻会老同志和“五老”宣讲员给予适当经费补助和关怀帮助;对“五老”从事关心下一代工作，根据工作安排到机关、学校、企业、乡(镇)、村(社区)开展宣讲和培训工作;在重要纪念日、重大庆典和春节、重阳节等传统节日以及生病、住院、家庭出现重大病故时及时探望慰问。</t>
  </si>
  <si>
    <t>聘用人数</t>
  </si>
  <si>
    <t>开展“五老”活动完成质量</t>
  </si>
  <si>
    <t>补贴发现及时率</t>
  </si>
  <si>
    <t>发放及时率</t>
  </si>
  <si>
    <t>社会效益</t>
  </si>
  <si>
    <t>政策知晓率</t>
  </si>
  <si>
    <t>帮助对象满意度</t>
  </si>
  <si>
    <t>群众满意度</t>
  </si>
  <si>
    <t>2025年度，坚持为青少年健康成长办实事、做好事，发挥社会各方面力量，解决青少年成长、发展过程中的学习、工作等方面的实际问题和困难。</t>
  </si>
  <si>
    <t>帮助困难青少年人数</t>
  </si>
  <si>
    <t>人次</t>
  </si>
  <si>
    <t>组织活动完成率</t>
  </si>
  <si>
    <t>帮扶工作按期完成率</t>
  </si>
  <si>
    <t>90</t>
  </si>
  <si>
    <t>帮扶困难青少年入学率</t>
  </si>
  <si>
    <t>帮扶困难青少年满意度</t>
  </si>
  <si>
    <t>完成2025年以下工作目标。1、完成档案征集工作。2、负责依法接收乡镇、机关、团体、企业、事业单位到期应进馆档案及机构终止单位的全部档案；3、对馆藏各种门类和载体档案、资料进行系统化整理、编目和排列上架，编制各种实用的检索工具；4、负责对档案的保管价值进行鉴定并提出存毁意见，对档案进行科学保管，采取各种防治和抢救措施，确保档案完整安全，延长档案寿命；5、承办馆藏档案的划密和解密，全面及时地向社会开放到期应开放的档案；做好馆藏档案的统计工作，积极做好档案、资料的提供利用，档案寄存工作。6、做好重点档案的抢救与保护工作；7、依法收集、征集散存在外的记述和反映我县政治、经济与社会发展等方面的档案史料。</t>
  </si>
  <si>
    <t>完成档案接收数</t>
  </si>
  <si>
    <t>98000</t>
  </si>
  <si>
    <t>册（份、套）</t>
  </si>
  <si>
    <t>档案接收合格率</t>
  </si>
  <si>
    <t>单位时间内完成接收率</t>
  </si>
  <si>
    <t>生态效益</t>
  </si>
  <si>
    <t>提高档案保护利用效率</t>
  </si>
  <si>
    <t>保障人员满意度</t>
  </si>
  <si>
    <t>完成2025年以下工作目标。1、综合档案馆建设验收、审计结算等工作。2、爱国主义教育基地建设验收、审计结算等工作。3、数字化加工验收工作。</t>
  </si>
  <si>
    <t>完成数字化加工验收数</t>
  </si>
  <si>
    <t>75000</t>
  </si>
  <si>
    <t>幅（页）</t>
  </si>
  <si>
    <t>验收合格率</t>
  </si>
  <si>
    <t>单位时间内完成工作情况</t>
  </si>
  <si>
    <t>爱国主义教育基地参观人数</t>
  </si>
  <si>
    <t>800</t>
  </si>
  <si>
    <t>参观人员满意度</t>
  </si>
  <si>
    <t>预算06表</t>
  </si>
  <si>
    <t>政府性基金预算支出预算表</t>
  </si>
  <si>
    <t>单位名称：临沧市发展和改革委员会</t>
  </si>
  <si>
    <t>本年政府性基金预算支出</t>
  </si>
  <si>
    <t>本单位2025年无政府性基金预算支出预算，故此表为空表。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</si>
  <si>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</si>
  <si>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</si>
  <si>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</si>
  <si>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</si>
  <si>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</si>
  <si>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</si>
  <si>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</si>
  <si>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</si>
  <si>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</si>
  <si>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</si>
  <si>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彩色打印机采购</t>
  </si>
  <si>
    <t>A4彩色打印机</t>
  </si>
  <si>
    <t>台</t>
  </si>
  <si>
    <t>**柜采购</t>
  </si>
  <si>
    <t>**柜</t>
  </si>
  <si>
    <t>公务用车加油服务</t>
  </si>
  <si>
    <t>车辆加油、添加燃料服务</t>
  </si>
  <si>
    <t>次</t>
  </si>
  <si>
    <t>公务用车维修服务</t>
  </si>
  <si>
    <t>车辆维修和保养服务</t>
  </si>
  <si>
    <t>复印机采购</t>
  </si>
  <si>
    <t>复印机</t>
  </si>
  <si>
    <t>复印纸采购</t>
  </si>
  <si>
    <t>复印纸</t>
  </si>
  <si>
    <t>箱</t>
  </si>
  <si>
    <t>家具用具采购</t>
  </si>
  <si>
    <t>文件柜</t>
  </si>
  <si>
    <t>个</t>
  </si>
  <si>
    <t>公务用车加油服务采购</t>
  </si>
  <si>
    <t>公务用车保险服务采购</t>
  </si>
  <si>
    <t>机动车保险服务</t>
  </si>
  <si>
    <t>购置经费</t>
  </si>
  <si>
    <t>越野车</t>
  </si>
  <si>
    <t>档案馆复印纸采购</t>
  </si>
  <si>
    <t>预算08表</t>
  </si>
  <si>
    <t>政府购买服务项目</t>
  </si>
  <si>
    <t>政府购买服务目录</t>
  </si>
  <si>
    <t>本单位2025年无政府购买服务支出预算，故此表为空表。</t>
  </si>
  <si>
    <t>预算09-1表</t>
  </si>
  <si>
    <t>单位名称（项目）</t>
  </si>
  <si>
    <t>地区</t>
  </si>
  <si>
    <t>政府性基金</t>
  </si>
  <si>
    <t>-</t>
  </si>
  <si>
    <t>本单位2025年无县对下转移支付预算，故此表为空表。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</si>
  <si>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</si>
  <si>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</si>
  <si>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</si>
  <si>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</si>
  <si>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</si>
  <si>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</si>
  <si>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</si>
  <si>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</si>
  <si>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</si>
  <si>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县委办公室</t>
  </si>
  <si>
    <t>彩色打印机</t>
  </si>
  <si>
    <t>A02021004彩色打印机</t>
  </si>
  <si>
    <t>家具用具</t>
  </si>
  <si>
    <t>A05010504**柜</t>
  </si>
  <si>
    <t>A05040101复印机</t>
  </si>
  <si>
    <t>A05010502文件柜</t>
  </si>
  <si>
    <t>乘用车</t>
  </si>
  <si>
    <t>A02030502越野车</t>
  </si>
  <si>
    <t>县档案馆</t>
  </si>
  <si>
    <t>预算11表</t>
  </si>
  <si>
    <t>上级补助</t>
  </si>
  <si>
    <t>本单位2025年无转移支付补助项目支出预算，故此表为空表。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</si>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</sst>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" borderId="16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9" applyNumberFormat="0" applyAlignment="0" applyProtection="0">
      <alignment vertical="center"/>
    </xf>
    <xf numFmtId="0" fontId="40" fillId="5" borderId="20" applyNumberFormat="0" applyAlignment="0" applyProtection="0">
      <alignment vertical="center"/>
    </xf>
    <xf numFmtId="0" fontId="41" fillId="5" borderId="19" applyNumberFormat="0" applyAlignment="0" applyProtection="0">
      <alignment vertical="center"/>
    </xf>
    <xf numFmtId="0" fontId="42" fillId="6" borderId="21" applyNumberFormat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21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180" fontId="8" fillId="0" borderId="7" xfId="56" applyNumberFormat="1" applyFont="1" applyBorder="1" applyAlignment="1" applyProtection="1">
      <alignment horizontal="center" vertical="center"/>
      <protection locked="0"/>
    </xf>
    <xf numFmtId="176" fontId="8" fillId="0" borderId="7" xfId="0" applyNumberFormat="1" applyFont="1" applyBorder="1" applyAlignment="1">
      <alignment horizontal="center" vertical="center"/>
      <protection locked="0"/>
    </xf>
    <xf numFmtId="0" fontId="6" fillId="0" borderId="8" xfId="0" applyFont="1" applyBorder="1" applyAlignment="1">
      <alignment horizontal="center" vertical="center" wrapText="1"/>
      <protection locked="0"/>
    </xf>
    <xf numFmtId="180" fontId="8" fillId="0" borderId="8" xfId="56" applyNumberFormat="1" applyFont="1" applyBorder="1" applyAlignment="1" applyProtection="1">
      <alignment horizontal="center" vertical="center"/>
      <protection locked="0"/>
    </xf>
    <xf numFmtId="176" fontId="8" fillId="0" borderId="8" xfId="0" applyNumberFormat="1" applyFont="1" applyBorder="1" applyAlignment="1">
      <alignment horizontal="center" vertical="center"/>
      <protection locked="0"/>
    </xf>
    <xf numFmtId="0" fontId="6" fillId="0" borderId="9" xfId="0" applyFont="1" applyBorder="1" applyAlignment="1">
      <alignment horizontal="center" vertical="center" wrapText="1"/>
      <protection locked="0"/>
    </xf>
    <xf numFmtId="180" fontId="8" fillId="0" borderId="9" xfId="56" applyNumberFormat="1" applyFont="1" applyBorder="1" applyAlignment="1" applyProtection="1">
      <alignment horizontal="center" vertical="center"/>
      <protection locked="0"/>
    </xf>
    <xf numFmtId="176" fontId="8" fillId="0" borderId="9" xfId="0" applyNumberFormat="1" applyFont="1" applyBorder="1" applyAlignment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13" xfId="0" applyFont="1" applyBorder="1" applyAlignment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left" vertical="center"/>
    </xf>
    <xf numFmtId="0" fontId="6" fillId="0" borderId="15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15" xfId="0" applyFont="1" applyBorder="1" applyAlignment="1">
      <alignment horizontal="center" vertical="center"/>
      <protection locked="0"/>
    </xf>
    <xf numFmtId="0" fontId="7" fillId="0" borderId="15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3" xfId="0" applyFont="1" applyBorder="1" applyAlignment="1" applyProtection="1">
      <alignment horizontal="center" vertical="center"/>
    </xf>
    <xf numFmtId="0" fontId="7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3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0" fontId="7" fillId="0" borderId="11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3" xfId="0" applyNumberFormat="1" applyFont="1" applyBorder="1" applyAlignment="1">
      <alignment horizontal="center" vertical="center" wrapText="1"/>
      <protection locked="0"/>
    </xf>
    <xf numFmtId="49" fontId="7" fillId="0" borderId="13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4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3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2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3" xfId="0" applyFont="1" applyBorder="1" applyAlignment="1" applyProtection="1">
      <alignment vertical="center" wrapText="1"/>
    </xf>
    <xf numFmtId="0" fontId="6" fillId="0" borderId="13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/>
    </xf>
    <xf numFmtId="0" fontId="6" fillId="0" borderId="13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2" activePane="bottomLeft" state="frozen"/>
      <selection/>
      <selection pane="bottomLeft" activeCell="I14" sqref="I14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0" t="s">
        <v>0</v>
      </c>
    </row>
    <row r="3" ht="36" customHeight="1" spans="1:4">
      <c r="A3" s="6" t="str">
        <f>"2025"&amp;"年部门财务收支预算总表"</f>
        <v>2025年部门财务收支预算总表</v>
      </c>
      <c r="B3" s="214"/>
      <c r="C3" s="214"/>
      <c r="D3" s="214"/>
    </row>
    <row r="4" ht="18.75" customHeight="1" spans="1:4">
      <c r="A4" s="42" t="str">
        <f>"单位名称："&amp;"中国共产党双江拉祜族佤族布朗族傣族自治县委员会"</f>
        <v>单位名称：中国共产党双江拉祜族佤族布朗族傣族自治县委员会</v>
      </c>
      <c r="B4" s="215"/>
      <c r="C4" s="215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40" t="s">
        <v>6</v>
      </c>
      <c r="B8" s="24">
        <v>11275308.3</v>
      </c>
      <c r="C8" s="140" t="s">
        <v>7</v>
      </c>
      <c r="D8" s="24">
        <v>9463656.96</v>
      </c>
    </row>
    <row r="9" ht="18.75" customHeight="1" spans="1:4">
      <c r="A9" s="140" t="s">
        <v>8</v>
      </c>
      <c r="B9" s="24"/>
      <c r="C9" s="140" t="s">
        <v>9</v>
      </c>
      <c r="D9" s="24"/>
    </row>
    <row r="10" ht="18.75" customHeight="1" spans="1:4">
      <c r="A10" s="140" t="s">
        <v>10</v>
      </c>
      <c r="B10" s="24"/>
      <c r="C10" s="140" t="s">
        <v>11</v>
      </c>
      <c r="D10" s="24"/>
    </row>
    <row r="11" ht="18.75" customHeight="1" spans="1:4">
      <c r="A11" s="140" t="s">
        <v>12</v>
      </c>
      <c r="B11" s="24"/>
      <c r="C11" s="140" t="s">
        <v>13</v>
      </c>
      <c r="D11" s="24"/>
    </row>
    <row r="12" ht="18.75" customHeight="1" spans="1:4">
      <c r="A12" s="216" t="s">
        <v>14</v>
      </c>
      <c r="B12" s="24"/>
      <c r="C12" s="172" t="s">
        <v>15</v>
      </c>
      <c r="D12" s="24"/>
    </row>
    <row r="13" ht="18.75" customHeight="1" spans="1:4">
      <c r="A13" s="175" t="s">
        <v>16</v>
      </c>
      <c r="B13" s="24"/>
      <c r="C13" s="174" t="s">
        <v>17</v>
      </c>
      <c r="D13" s="24"/>
    </row>
    <row r="14" ht="18.75" customHeight="1" spans="1:4">
      <c r="A14" s="175" t="s">
        <v>18</v>
      </c>
      <c r="B14" s="24"/>
      <c r="C14" s="174" t="s">
        <v>19</v>
      </c>
      <c r="D14" s="24"/>
    </row>
    <row r="15" ht="18.75" customHeight="1" spans="1:4">
      <c r="A15" s="175" t="s">
        <v>20</v>
      </c>
      <c r="B15" s="24"/>
      <c r="C15" s="174" t="s">
        <v>21</v>
      </c>
      <c r="D15" s="24">
        <v>1076749.28</v>
      </c>
    </row>
    <row r="16" ht="18.75" customHeight="1" spans="1:4">
      <c r="A16" s="175" t="s">
        <v>22</v>
      </c>
      <c r="B16" s="24"/>
      <c r="C16" s="174" t="s">
        <v>23</v>
      </c>
      <c r="D16" s="24">
        <v>277732.06</v>
      </c>
    </row>
    <row r="17" ht="18.75" customHeight="1" spans="1:4">
      <c r="A17" s="175" t="s">
        <v>24</v>
      </c>
      <c r="B17" s="24"/>
      <c r="C17" s="175" t="s">
        <v>25</v>
      </c>
      <c r="D17" s="24"/>
    </row>
    <row r="18" ht="18.75" customHeight="1" spans="1:4">
      <c r="A18" s="175" t="s">
        <v>26</v>
      </c>
      <c r="B18" s="24"/>
      <c r="C18" s="175" t="s">
        <v>27</v>
      </c>
      <c r="D18" s="24"/>
    </row>
    <row r="19" ht="18.75" customHeight="1" spans="1:4">
      <c r="A19" s="176" t="s">
        <v>26</v>
      </c>
      <c r="B19" s="24"/>
      <c r="C19" s="174" t="s">
        <v>28</v>
      </c>
      <c r="D19" s="24"/>
    </row>
    <row r="20" ht="18.75" customHeight="1" spans="1:4">
      <c r="A20" s="176" t="s">
        <v>26</v>
      </c>
      <c r="B20" s="24"/>
      <c r="C20" s="174" t="s">
        <v>29</v>
      </c>
      <c r="D20" s="24"/>
    </row>
    <row r="21" ht="18.75" customHeight="1" spans="1:4">
      <c r="A21" s="176" t="s">
        <v>26</v>
      </c>
      <c r="B21" s="24"/>
      <c r="C21" s="174" t="s">
        <v>30</v>
      </c>
      <c r="D21" s="24"/>
    </row>
    <row r="22" ht="18.75" customHeight="1" spans="1:4">
      <c r="A22" s="176" t="s">
        <v>26</v>
      </c>
      <c r="B22" s="24"/>
      <c r="C22" s="174" t="s">
        <v>31</v>
      </c>
      <c r="D22" s="24"/>
    </row>
    <row r="23" ht="18.75" customHeight="1" spans="1:4">
      <c r="A23" s="176" t="s">
        <v>26</v>
      </c>
      <c r="B23" s="24"/>
      <c r="C23" s="174" t="s">
        <v>32</v>
      </c>
      <c r="D23" s="24"/>
    </row>
    <row r="24" ht="18.75" customHeight="1" spans="1:4">
      <c r="A24" s="176" t="s">
        <v>26</v>
      </c>
      <c r="B24" s="24"/>
      <c r="C24" s="174" t="s">
        <v>33</v>
      </c>
      <c r="D24" s="24"/>
    </row>
    <row r="25" ht="18.75" customHeight="1" spans="1:4">
      <c r="A25" s="176" t="s">
        <v>26</v>
      </c>
      <c r="B25" s="24"/>
      <c r="C25" s="174" t="s">
        <v>34</v>
      </c>
      <c r="D25" s="24"/>
    </row>
    <row r="26" ht="18.75" customHeight="1" spans="1:4">
      <c r="A26" s="176" t="s">
        <v>26</v>
      </c>
      <c r="B26" s="24"/>
      <c r="C26" s="174" t="s">
        <v>35</v>
      </c>
      <c r="D26" s="24">
        <v>457170</v>
      </c>
    </row>
    <row r="27" ht="18.75" customHeight="1" spans="1:4">
      <c r="A27" s="176" t="s">
        <v>26</v>
      </c>
      <c r="B27" s="24"/>
      <c r="C27" s="174" t="s">
        <v>36</v>
      </c>
      <c r="D27" s="24"/>
    </row>
    <row r="28" ht="18.75" customHeight="1" spans="1:4">
      <c r="A28" s="176" t="s">
        <v>26</v>
      </c>
      <c r="B28" s="24"/>
      <c r="C28" s="174" t="s">
        <v>37</v>
      </c>
      <c r="D28" s="24"/>
    </row>
    <row r="29" ht="18.75" customHeight="1" spans="1:4">
      <c r="A29" s="176" t="s">
        <v>26</v>
      </c>
      <c r="B29" s="24"/>
      <c r="C29" s="174" t="s">
        <v>38</v>
      </c>
      <c r="D29" s="24"/>
    </row>
    <row r="30" ht="18.75" customHeight="1" spans="1:4">
      <c r="A30" s="176" t="s">
        <v>26</v>
      </c>
      <c r="B30" s="24"/>
      <c r="C30" s="174" t="s">
        <v>39</v>
      </c>
      <c r="D30" s="24"/>
    </row>
    <row r="31" ht="18.75" customHeight="1" spans="1:4">
      <c r="A31" s="177" t="s">
        <v>26</v>
      </c>
      <c r="B31" s="24"/>
      <c r="C31" s="175" t="s">
        <v>40</v>
      </c>
      <c r="D31" s="24"/>
    </row>
    <row r="32" ht="18.75" customHeight="1" spans="1:4">
      <c r="A32" s="177" t="s">
        <v>26</v>
      </c>
      <c r="B32" s="24"/>
      <c r="C32" s="175" t="s">
        <v>41</v>
      </c>
      <c r="D32" s="24"/>
    </row>
    <row r="33" ht="18.75" customHeight="1" spans="1:4">
      <c r="A33" s="177" t="s">
        <v>26</v>
      </c>
      <c r="B33" s="24"/>
      <c r="C33" s="175" t="s">
        <v>42</v>
      </c>
      <c r="D33" s="24"/>
    </row>
    <row r="34" ht="18.75" customHeight="1" spans="1:4">
      <c r="A34" s="217"/>
      <c r="B34" s="178"/>
      <c r="C34" s="175" t="s">
        <v>43</v>
      </c>
      <c r="D34" s="24"/>
    </row>
    <row r="35" ht="18.75" customHeight="1" spans="1:4">
      <c r="A35" s="217" t="s">
        <v>44</v>
      </c>
      <c r="B35" s="178">
        <f>SUM(B8:B12)</f>
        <v>11275308.3</v>
      </c>
      <c r="C35" s="218" t="s">
        <v>45</v>
      </c>
      <c r="D35" s="178">
        <v>11275308.3</v>
      </c>
    </row>
    <row r="36" ht="18.75" customHeight="1" spans="1:4">
      <c r="A36" s="219" t="s">
        <v>46</v>
      </c>
      <c r="B36" s="24"/>
      <c r="C36" s="140" t="s">
        <v>47</v>
      </c>
      <c r="D36" s="24"/>
    </row>
    <row r="37" ht="18.75" customHeight="1" spans="1:4">
      <c r="A37" s="219" t="s">
        <v>48</v>
      </c>
      <c r="B37" s="24"/>
      <c r="C37" s="140" t="s">
        <v>48</v>
      </c>
      <c r="D37" s="24"/>
    </row>
    <row r="38" ht="18.75" customHeight="1" spans="1:4">
      <c r="A38" s="219" t="s">
        <v>49</v>
      </c>
      <c r="B38" s="24">
        <f>B36-B37</f>
        <v>0</v>
      </c>
      <c r="C38" s="140" t="s">
        <v>50</v>
      </c>
      <c r="D38" s="24"/>
    </row>
    <row r="39" ht="18.75" customHeight="1" spans="1:4">
      <c r="A39" s="220" t="s">
        <v>51</v>
      </c>
      <c r="B39" s="178">
        <f t="shared" ref="B39:D39" si="1">B35+B36</f>
        <v>11275308.3</v>
      </c>
      <c r="C39" s="218" t="s">
        <v>52</v>
      </c>
      <c r="D39" s="178">
        <f t="shared" si="1"/>
        <v>11275308.3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D33" sqref="D33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8">
        <v>1</v>
      </c>
      <c r="B2" s="109">
        <v>0</v>
      </c>
      <c r="C2" s="108">
        <v>1</v>
      </c>
      <c r="D2" s="110"/>
      <c r="E2" s="110"/>
      <c r="F2" s="40" t="s">
        <v>440</v>
      </c>
    </row>
    <row r="3" ht="32.25" customHeight="1" spans="1:6">
      <c r="A3" s="111" t="str">
        <f>"2025"&amp;"年部门政府性基金预算支出预算表"</f>
        <v>2025年部门政府性基金预算支出预算表</v>
      </c>
      <c r="B3" s="112" t="s">
        <v>441</v>
      </c>
      <c r="C3" s="113"/>
      <c r="D3" s="114"/>
      <c r="E3" s="114"/>
      <c r="F3" s="114"/>
    </row>
    <row r="4" ht="18.75" customHeight="1" spans="1:6">
      <c r="A4" s="8" t="str">
        <f>"单位名称："&amp;"中国共产党双江拉祜族佤族布朗族傣族自治县委员会"</f>
        <v>单位名称：中国共产党双江拉祜族佤族布朗族傣族自治县委员会</v>
      </c>
      <c r="B4" s="8" t="s">
        <v>442</v>
      </c>
      <c r="C4" s="108"/>
      <c r="D4" s="110"/>
      <c r="E4" s="110"/>
      <c r="F4" s="40" t="s">
        <v>1</v>
      </c>
    </row>
    <row r="5" ht="18.75" customHeight="1" spans="1:6">
      <c r="A5" s="115" t="s">
        <v>202</v>
      </c>
      <c r="B5" s="116" t="s">
        <v>81</v>
      </c>
      <c r="C5" s="117" t="s">
        <v>82</v>
      </c>
      <c r="D5" s="14" t="s">
        <v>443</v>
      </c>
      <c r="E5" s="14"/>
      <c r="F5" s="15"/>
    </row>
    <row r="6" ht="18.75" customHeight="1" spans="1:6">
      <c r="A6" s="118"/>
      <c r="B6" s="119"/>
      <c r="C6" s="103"/>
      <c r="D6" s="102" t="s">
        <v>56</v>
      </c>
      <c r="E6" s="102" t="s">
        <v>83</v>
      </c>
      <c r="F6" s="102" t="s">
        <v>84</v>
      </c>
    </row>
    <row r="7" ht="18.75" customHeight="1" spans="1:6">
      <c r="A7" s="118">
        <v>1</v>
      </c>
      <c r="B7" s="120" t="s">
        <v>183</v>
      </c>
      <c r="C7" s="103">
        <v>3</v>
      </c>
      <c r="D7" s="102">
        <v>4</v>
      </c>
      <c r="E7" s="102">
        <v>5</v>
      </c>
      <c r="F7" s="102">
        <v>6</v>
      </c>
    </row>
    <row r="8" ht="18.75" customHeight="1" spans="1:6">
      <c r="A8" s="121"/>
      <c r="B8" s="90"/>
      <c r="C8" s="90"/>
      <c r="D8" s="24"/>
      <c r="E8" s="24"/>
      <c r="F8" s="24"/>
    </row>
    <row r="9" ht="18.75" customHeight="1" spans="1:6">
      <c r="A9" s="121"/>
      <c r="B9" s="90"/>
      <c r="C9" s="90"/>
      <c r="D9" s="24"/>
      <c r="E9" s="24"/>
      <c r="F9" s="24"/>
    </row>
    <row r="10" ht="18.75" customHeight="1" spans="1:6">
      <c r="A10" s="122" t="s">
        <v>140</v>
      </c>
      <c r="B10" s="123" t="s">
        <v>140</v>
      </c>
      <c r="C10" s="124" t="s">
        <v>140</v>
      </c>
      <c r="D10" s="24"/>
      <c r="E10" s="24"/>
      <c r="F10" s="24"/>
    </row>
    <row r="11" customHeight="1" spans="1:1">
      <c r="A11" t="s">
        <v>444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4"/>
  <sheetViews>
    <sheetView showZeros="0" workbookViewId="0">
      <pane ySplit="1" topLeftCell="A2" activePane="bottomLeft" state="frozen"/>
      <selection/>
      <selection pane="bottomLeft" activeCell="C28" sqref="C28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39"/>
      <c r="P2" s="39"/>
      <c r="Q2" s="40" t="s">
        <v>445</v>
      </c>
    </row>
    <row r="3" ht="35.25" customHeight="1" spans="1:17">
      <c r="A3" s="66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9"/>
      <c r="L3" s="7"/>
      <c r="M3" s="7"/>
      <c r="N3" s="7"/>
      <c r="O3" s="59"/>
      <c r="P3" s="59"/>
      <c r="Q3" s="7"/>
    </row>
    <row r="4" ht="18.75" customHeight="1" spans="1:17">
      <c r="A4" s="42" t="str">
        <f>"单位名称："&amp;"中国共产党双江拉祜族佤族布朗族傣族自治县委员会"</f>
        <v>单位名称：中国共产党双江拉祜族佤族布朗族傣族自治县委员会</v>
      </c>
      <c r="B4" s="101"/>
      <c r="C4" s="101"/>
      <c r="D4" s="101"/>
      <c r="E4" s="101"/>
      <c r="F4" s="101"/>
      <c r="G4" s="101"/>
      <c r="H4" s="101"/>
      <c r="I4" s="101"/>
      <c r="J4" s="101"/>
      <c r="O4" s="71"/>
      <c r="P4" s="71"/>
      <c r="Q4" s="40" t="s">
        <v>189</v>
      </c>
    </row>
    <row r="5" ht="18.75" customHeight="1" spans="1:17">
      <c r="A5" s="12" t="s">
        <v>446</v>
      </c>
      <c r="B5" s="80" t="s">
        <v>447</v>
      </c>
      <c r="C5" s="80" t="s">
        <v>448</v>
      </c>
      <c r="D5" s="80" t="s">
        <v>449</v>
      </c>
      <c r="E5" s="80" t="s">
        <v>450</v>
      </c>
      <c r="F5" s="80" t="s">
        <v>451</v>
      </c>
      <c r="G5" s="45" t="s">
        <v>209</v>
      </c>
      <c r="H5" s="45"/>
      <c r="I5" s="45"/>
      <c r="J5" s="45"/>
      <c r="K5" s="82"/>
      <c r="L5" s="45"/>
      <c r="M5" s="45"/>
      <c r="N5" s="45"/>
      <c r="O5" s="72"/>
      <c r="P5" s="82"/>
      <c r="Q5" s="46"/>
    </row>
    <row r="6" ht="18.75" customHeight="1" spans="1:17">
      <c r="A6" s="17"/>
      <c r="B6" s="83"/>
      <c r="C6" s="83"/>
      <c r="D6" s="83"/>
      <c r="E6" s="83"/>
      <c r="F6" s="83"/>
      <c r="G6" s="83" t="s">
        <v>56</v>
      </c>
      <c r="H6" s="83" t="s">
        <v>59</v>
      </c>
      <c r="I6" s="83" t="s">
        <v>452</v>
      </c>
      <c r="J6" s="83" t="s">
        <v>453</v>
      </c>
      <c r="K6" s="84" t="s">
        <v>454</v>
      </c>
      <c r="L6" s="97" t="s">
        <v>86</v>
      </c>
      <c r="M6" s="97"/>
      <c r="N6" s="97"/>
      <c r="O6" s="98"/>
      <c r="P6" s="99"/>
      <c r="Q6" s="85"/>
    </row>
    <row r="7" ht="30" customHeight="1" spans="1:17">
      <c r="A7" s="19"/>
      <c r="B7" s="85"/>
      <c r="C7" s="85"/>
      <c r="D7" s="85"/>
      <c r="E7" s="85"/>
      <c r="F7" s="85"/>
      <c r="G7" s="85"/>
      <c r="H7" s="85" t="s">
        <v>58</v>
      </c>
      <c r="I7" s="85"/>
      <c r="J7" s="85"/>
      <c r="K7" s="86"/>
      <c r="L7" s="85" t="s">
        <v>58</v>
      </c>
      <c r="M7" s="85" t="s">
        <v>65</v>
      </c>
      <c r="N7" s="85" t="s">
        <v>217</v>
      </c>
      <c r="O7" s="100" t="s">
        <v>67</v>
      </c>
      <c r="P7" s="86" t="s">
        <v>68</v>
      </c>
      <c r="Q7" s="85" t="s">
        <v>69</v>
      </c>
    </row>
    <row r="8" ht="18.75" customHeight="1" spans="1:17">
      <c r="A8" s="34">
        <v>1</v>
      </c>
      <c r="B8" s="102">
        <v>2</v>
      </c>
      <c r="C8" s="102">
        <v>3</v>
      </c>
      <c r="D8" s="102">
        <v>4</v>
      </c>
      <c r="E8" s="102">
        <v>5</v>
      </c>
      <c r="F8" s="102">
        <v>6</v>
      </c>
      <c r="G8" s="103">
        <v>7</v>
      </c>
      <c r="H8" s="103">
        <v>8</v>
      </c>
      <c r="I8" s="103">
        <v>9</v>
      </c>
      <c r="J8" s="103">
        <v>10</v>
      </c>
      <c r="K8" s="103">
        <v>11</v>
      </c>
      <c r="L8" s="103">
        <v>12</v>
      </c>
      <c r="M8" s="103">
        <v>13</v>
      </c>
      <c r="N8" s="103">
        <v>14</v>
      </c>
      <c r="O8" s="103">
        <v>15</v>
      </c>
      <c r="P8" s="103">
        <v>16</v>
      </c>
      <c r="Q8" s="103">
        <v>17</v>
      </c>
    </row>
    <row r="9" ht="18.75" customHeight="1" spans="1:17">
      <c r="A9" s="88" t="s">
        <v>71</v>
      </c>
      <c r="B9" s="89"/>
      <c r="C9" s="89"/>
      <c r="D9" s="89"/>
      <c r="E9" s="104"/>
      <c r="F9" s="24"/>
      <c r="G9" s="24">
        <v>831000</v>
      </c>
      <c r="H9" s="24">
        <v>831000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105" t="s">
        <v>73</v>
      </c>
      <c r="B10" s="89"/>
      <c r="C10" s="89"/>
      <c r="D10" s="89"/>
      <c r="E10" s="106"/>
      <c r="F10" s="24"/>
      <c r="G10" s="24">
        <v>761000</v>
      </c>
      <c r="H10" s="24">
        <v>761000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24" t="s">
        <v>323</v>
      </c>
      <c r="B11" s="89" t="s">
        <v>455</v>
      </c>
      <c r="C11" s="89" t="s">
        <v>456</v>
      </c>
      <c r="D11" s="89" t="s">
        <v>457</v>
      </c>
      <c r="E11" s="106">
        <v>2</v>
      </c>
      <c r="F11" s="24"/>
      <c r="G11" s="24">
        <v>10000</v>
      </c>
      <c r="H11" s="24">
        <v>10000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24" t="s">
        <v>323</v>
      </c>
      <c r="B12" s="89" t="s">
        <v>458</v>
      </c>
      <c r="C12" s="89" t="s">
        <v>459</v>
      </c>
      <c r="D12" s="89" t="s">
        <v>457</v>
      </c>
      <c r="E12" s="106">
        <v>5</v>
      </c>
      <c r="F12" s="24"/>
      <c r="G12" s="24">
        <v>50000</v>
      </c>
      <c r="H12" s="24">
        <v>50000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24" t="s">
        <v>323</v>
      </c>
      <c r="B13" s="89" t="s">
        <v>460</v>
      </c>
      <c r="C13" s="89" t="s">
        <v>461</v>
      </c>
      <c r="D13" s="89" t="s">
        <v>462</v>
      </c>
      <c r="E13" s="106">
        <v>2</v>
      </c>
      <c r="F13" s="24"/>
      <c r="G13" s="24">
        <v>20000</v>
      </c>
      <c r="H13" s="24">
        <v>20000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224" t="s">
        <v>323</v>
      </c>
      <c r="B14" s="89" t="s">
        <v>463</v>
      </c>
      <c r="C14" s="89" t="s">
        <v>464</v>
      </c>
      <c r="D14" s="89" t="s">
        <v>462</v>
      </c>
      <c r="E14" s="106">
        <v>26</v>
      </c>
      <c r="F14" s="24"/>
      <c r="G14" s="24">
        <v>130000</v>
      </c>
      <c r="H14" s="24">
        <v>130000</v>
      </c>
      <c r="I14" s="24"/>
      <c r="J14" s="24"/>
      <c r="K14" s="24"/>
      <c r="L14" s="24"/>
      <c r="M14" s="24"/>
      <c r="N14" s="24"/>
      <c r="O14" s="24"/>
      <c r="P14" s="24"/>
      <c r="Q14" s="24"/>
    </row>
    <row r="15" ht="18.75" customHeight="1" spans="1:17">
      <c r="A15" s="224" t="s">
        <v>323</v>
      </c>
      <c r="B15" s="89" t="s">
        <v>465</v>
      </c>
      <c r="C15" s="89" t="s">
        <v>466</v>
      </c>
      <c r="D15" s="89" t="s">
        <v>457</v>
      </c>
      <c r="E15" s="106">
        <v>2</v>
      </c>
      <c r="F15" s="24"/>
      <c r="G15" s="24">
        <v>40000</v>
      </c>
      <c r="H15" s="24">
        <v>40000</v>
      </c>
      <c r="I15" s="24"/>
      <c r="J15" s="24"/>
      <c r="K15" s="24"/>
      <c r="L15" s="24"/>
      <c r="M15" s="24"/>
      <c r="N15" s="24"/>
      <c r="O15" s="24"/>
      <c r="P15" s="24"/>
      <c r="Q15" s="24"/>
    </row>
    <row r="16" ht="18.75" customHeight="1" spans="1:17">
      <c r="A16" s="224" t="s">
        <v>323</v>
      </c>
      <c r="B16" s="89" t="s">
        <v>467</v>
      </c>
      <c r="C16" s="89" t="s">
        <v>468</v>
      </c>
      <c r="D16" s="89" t="s">
        <v>469</v>
      </c>
      <c r="E16" s="106">
        <v>500</v>
      </c>
      <c r="F16" s="24"/>
      <c r="G16" s="24">
        <v>100000</v>
      </c>
      <c r="H16" s="24">
        <v>100000</v>
      </c>
      <c r="I16" s="24"/>
      <c r="J16" s="24"/>
      <c r="K16" s="24"/>
      <c r="L16" s="24"/>
      <c r="M16" s="24"/>
      <c r="N16" s="24"/>
      <c r="O16" s="24"/>
      <c r="P16" s="24"/>
      <c r="Q16" s="24"/>
    </row>
    <row r="17" ht="18.75" customHeight="1" spans="1:17">
      <c r="A17" s="224" t="s">
        <v>323</v>
      </c>
      <c r="B17" s="89" t="s">
        <v>470</v>
      </c>
      <c r="C17" s="89" t="s">
        <v>471</v>
      </c>
      <c r="D17" s="89" t="s">
        <v>472</v>
      </c>
      <c r="E17" s="106">
        <v>10</v>
      </c>
      <c r="F17" s="24"/>
      <c r="G17" s="24">
        <v>10000</v>
      </c>
      <c r="H17" s="24">
        <v>10000</v>
      </c>
      <c r="I17" s="24"/>
      <c r="J17" s="24"/>
      <c r="K17" s="24"/>
      <c r="L17" s="24"/>
      <c r="M17" s="24"/>
      <c r="N17" s="24"/>
      <c r="O17" s="24"/>
      <c r="P17" s="24"/>
      <c r="Q17" s="24"/>
    </row>
    <row r="18" ht="18.75" customHeight="1" spans="1:17">
      <c r="A18" s="224" t="s">
        <v>263</v>
      </c>
      <c r="B18" s="89" t="s">
        <v>473</v>
      </c>
      <c r="C18" s="89" t="s">
        <v>461</v>
      </c>
      <c r="D18" s="89" t="s">
        <v>462</v>
      </c>
      <c r="E18" s="106">
        <v>4</v>
      </c>
      <c r="F18" s="24"/>
      <c r="G18" s="24">
        <v>36600</v>
      </c>
      <c r="H18" s="24">
        <v>36600</v>
      </c>
      <c r="I18" s="24"/>
      <c r="J18" s="24"/>
      <c r="K18" s="24"/>
      <c r="L18" s="24"/>
      <c r="M18" s="24"/>
      <c r="N18" s="24"/>
      <c r="O18" s="24"/>
      <c r="P18" s="24"/>
      <c r="Q18" s="24"/>
    </row>
    <row r="19" ht="18.75" customHeight="1" spans="1:17">
      <c r="A19" s="224" t="s">
        <v>263</v>
      </c>
      <c r="B19" s="89" t="s">
        <v>474</v>
      </c>
      <c r="C19" s="89" t="s">
        <v>475</v>
      </c>
      <c r="D19" s="89" t="s">
        <v>388</v>
      </c>
      <c r="E19" s="106">
        <v>3</v>
      </c>
      <c r="F19" s="24"/>
      <c r="G19" s="24">
        <v>14400</v>
      </c>
      <c r="H19" s="24">
        <v>14400</v>
      </c>
      <c r="I19" s="24"/>
      <c r="J19" s="24"/>
      <c r="K19" s="24"/>
      <c r="L19" s="24"/>
      <c r="M19" s="24"/>
      <c r="N19" s="24"/>
      <c r="O19" s="24"/>
      <c r="P19" s="24"/>
      <c r="Q19" s="24"/>
    </row>
    <row r="20" ht="18.75" customHeight="1" spans="1:17">
      <c r="A20" s="224" t="s">
        <v>313</v>
      </c>
      <c r="B20" s="89" t="s">
        <v>476</v>
      </c>
      <c r="C20" s="89" t="s">
        <v>477</v>
      </c>
      <c r="D20" s="89" t="s">
        <v>388</v>
      </c>
      <c r="E20" s="106">
        <v>1</v>
      </c>
      <c r="F20" s="24"/>
      <c r="G20" s="24">
        <v>350000</v>
      </c>
      <c r="H20" s="24">
        <v>350000</v>
      </c>
      <c r="I20" s="24"/>
      <c r="J20" s="24"/>
      <c r="K20" s="24"/>
      <c r="L20" s="24"/>
      <c r="M20" s="24"/>
      <c r="N20" s="24"/>
      <c r="O20" s="24"/>
      <c r="P20" s="24"/>
      <c r="Q20" s="24"/>
    </row>
    <row r="21" ht="18.75" customHeight="1" spans="1:17">
      <c r="A21" s="105" t="s">
        <v>79</v>
      </c>
      <c r="B21" s="26"/>
      <c r="C21" s="26"/>
      <c r="D21" s="26"/>
      <c r="E21" s="26"/>
      <c r="F21" s="24"/>
      <c r="G21" s="24">
        <v>70000</v>
      </c>
      <c r="H21" s="24">
        <v>70000</v>
      </c>
      <c r="I21" s="24"/>
      <c r="J21" s="24"/>
      <c r="K21" s="24"/>
      <c r="L21" s="24"/>
      <c r="M21" s="24"/>
      <c r="N21" s="24"/>
      <c r="O21" s="24"/>
      <c r="P21" s="24"/>
      <c r="Q21" s="24"/>
    </row>
    <row r="22" ht="18.75" customHeight="1" spans="1:17">
      <c r="A22" s="224" t="s">
        <v>342</v>
      </c>
      <c r="B22" s="89" t="s">
        <v>465</v>
      </c>
      <c r="C22" s="89" t="s">
        <v>466</v>
      </c>
      <c r="D22" s="89" t="s">
        <v>457</v>
      </c>
      <c r="E22" s="106">
        <v>1</v>
      </c>
      <c r="F22" s="24"/>
      <c r="G22" s="24">
        <v>20000</v>
      </c>
      <c r="H22" s="24">
        <v>20000</v>
      </c>
      <c r="I22" s="24"/>
      <c r="J22" s="24"/>
      <c r="K22" s="24"/>
      <c r="L22" s="24"/>
      <c r="M22" s="24"/>
      <c r="N22" s="24"/>
      <c r="O22" s="24"/>
      <c r="P22" s="24"/>
      <c r="Q22" s="24"/>
    </row>
    <row r="23" ht="18.75" customHeight="1" spans="1:17">
      <c r="A23" s="224" t="s">
        <v>342</v>
      </c>
      <c r="B23" s="89" t="s">
        <v>478</v>
      </c>
      <c r="C23" s="89" t="s">
        <v>468</v>
      </c>
      <c r="D23" s="89" t="s">
        <v>469</v>
      </c>
      <c r="E23" s="106">
        <v>250</v>
      </c>
      <c r="F23" s="24"/>
      <c r="G23" s="24">
        <v>50000</v>
      </c>
      <c r="H23" s="24">
        <v>50000</v>
      </c>
      <c r="I23" s="24"/>
      <c r="J23" s="24"/>
      <c r="K23" s="24"/>
      <c r="L23" s="24"/>
      <c r="M23" s="24"/>
      <c r="N23" s="24"/>
      <c r="O23" s="24"/>
      <c r="P23" s="24"/>
      <c r="Q23" s="24"/>
    </row>
    <row r="24" ht="18.75" customHeight="1" spans="1:17">
      <c r="A24" s="91" t="s">
        <v>140</v>
      </c>
      <c r="B24" s="92"/>
      <c r="C24" s="92"/>
      <c r="D24" s="92"/>
      <c r="E24" s="104"/>
      <c r="F24" s="24"/>
      <c r="G24" s="24">
        <v>831000</v>
      </c>
      <c r="H24" s="24">
        <v>831000</v>
      </c>
      <c r="I24" s="24"/>
      <c r="J24" s="24"/>
      <c r="K24" s="24"/>
      <c r="L24" s="24"/>
      <c r="M24" s="24"/>
      <c r="N24" s="24"/>
      <c r="O24" s="24"/>
      <c r="P24" s="24"/>
      <c r="Q24" s="24"/>
    </row>
  </sheetData>
  <mergeCells count="16">
    <mergeCell ref="A3:Q3"/>
    <mergeCell ref="A4:F4"/>
    <mergeCell ref="G5:Q5"/>
    <mergeCell ref="L6:Q6"/>
    <mergeCell ref="A24:E24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42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F31" sqref="F3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70"/>
      <c r="B2" s="70"/>
      <c r="C2" s="75"/>
      <c r="D2" s="70"/>
      <c r="E2" s="70"/>
      <c r="F2" s="70"/>
      <c r="G2" s="70"/>
      <c r="H2" s="76"/>
      <c r="I2" s="70"/>
      <c r="J2" s="70"/>
      <c r="K2" s="70"/>
      <c r="L2" s="39"/>
      <c r="M2" s="94"/>
      <c r="N2" s="95" t="s">
        <v>479</v>
      </c>
    </row>
    <row r="3" ht="34.5" customHeight="1" spans="1:14">
      <c r="A3" s="41" t="str">
        <f>"2025"&amp;"年部门政府购买服务预算表"</f>
        <v>2025年部门政府购买服务预算表</v>
      </c>
      <c r="B3" s="77"/>
      <c r="C3" s="59"/>
      <c r="D3" s="77"/>
      <c r="E3" s="77"/>
      <c r="F3" s="77"/>
      <c r="G3" s="77"/>
      <c r="H3" s="78"/>
      <c r="I3" s="77"/>
      <c r="J3" s="77"/>
      <c r="K3" s="77"/>
      <c r="L3" s="59"/>
      <c r="M3" s="78"/>
      <c r="N3" s="77"/>
    </row>
    <row r="4" ht="18.75" customHeight="1" spans="1:14">
      <c r="A4" s="67" t="str">
        <f>"单位名称："&amp;"中国共产党双江拉祜族佤族布朗族傣族自治县委员会"</f>
        <v>单位名称：中国共产党双江拉祜族佤族布朗族傣族自治县委员会</v>
      </c>
      <c r="B4" s="68"/>
      <c r="C4" s="79"/>
      <c r="D4" s="68"/>
      <c r="E4" s="68"/>
      <c r="F4" s="68"/>
      <c r="G4" s="68"/>
      <c r="H4" s="76"/>
      <c r="I4" s="70"/>
      <c r="J4" s="70"/>
      <c r="K4" s="70"/>
      <c r="L4" s="71"/>
      <c r="M4" s="96"/>
      <c r="N4" s="95" t="s">
        <v>189</v>
      </c>
    </row>
    <row r="5" ht="18.75" customHeight="1" spans="1:14">
      <c r="A5" s="12" t="s">
        <v>446</v>
      </c>
      <c r="B5" s="80" t="s">
        <v>480</v>
      </c>
      <c r="C5" s="81" t="s">
        <v>481</v>
      </c>
      <c r="D5" s="45" t="s">
        <v>209</v>
      </c>
      <c r="E5" s="45"/>
      <c r="F5" s="45"/>
      <c r="G5" s="45"/>
      <c r="H5" s="82"/>
      <c r="I5" s="45"/>
      <c r="J5" s="45"/>
      <c r="K5" s="45"/>
      <c r="L5" s="72"/>
      <c r="M5" s="82"/>
      <c r="N5" s="46"/>
    </row>
    <row r="6" ht="18.75" customHeight="1" spans="1:14">
      <c r="A6" s="17"/>
      <c r="B6" s="83"/>
      <c r="C6" s="84"/>
      <c r="D6" s="83" t="s">
        <v>56</v>
      </c>
      <c r="E6" s="83" t="s">
        <v>59</v>
      </c>
      <c r="F6" s="83" t="s">
        <v>452</v>
      </c>
      <c r="G6" s="83" t="s">
        <v>453</v>
      </c>
      <c r="H6" s="84" t="s">
        <v>454</v>
      </c>
      <c r="I6" s="97" t="s">
        <v>86</v>
      </c>
      <c r="J6" s="97"/>
      <c r="K6" s="97"/>
      <c r="L6" s="98"/>
      <c r="M6" s="99"/>
      <c r="N6" s="85"/>
    </row>
    <row r="7" ht="26.25" customHeight="1" spans="1:14">
      <c r="A7" s="19"/>
      <c r="B7" s="85"/>
      <c r="C7" s="86"/>
      <c r="D7" s="85"/>
      <c r="E7" s="85"/>
      <c r="F7" s="85"/>
      <c r="G7" s="85"/>
      <c r="H7" s="86"/>
      <c r="I7" s="85" t="s">
        <v>58</v>
      </c>
      <c r="J7" s="85" t="s">
        <v>65</v>
      </c>
      <c r="K7" s="85" t="s">
        <v>217</v>
      </c>
      <c r="L7" s="100" t="s">
        <v>67</v>
      </c>
      <c r="M7" s="86" t="s">
        <v>68</v>
      </c>
      <c r="N7" s="85" t="s">
        <v>69</v>
      </c>
    </row>
    <row r="8" ht="18.75" customHeight="1" spans="1:14">
      <c r="A8" s="87">
        <v>1</v>
      </c>
      <c r="B8" s="87">
        <v>2</v>
      </c>
      <c r="C8" s="87">
        <v>3</v>
      </c>
      <c r="D8" s="87">
        <v>4</v>
      </c>
      <c r="E8" s="87">
        <v>5</v>
      </c>
      <c r="F8" s="87">
        <v>6</v>
      </c>
      <c r="G8" s="87">
        <v>7</v>
      </c>
      <c r="H8" s="87">
        <v>8</v>
      </c>
      <c r="I8" s="87">
        <v>9</v>
      </c>
      <c r="J8" s="87">
        <v>10</v>
      </c>
      <c r="K8" s="87">
        <v>11</v>
      </c>
      <c r="L8" s="87">
        <v>12</v>
      </c>
      <c r="M8" s="87">
        <v>13</v>
      </c>
      <c r="N8" s="87">
        <v>14</v>
      </c>
    </row>
    <row r="9" ht="18.75" customHeight="1" spans="1:14">
      <c r="A9" s="88"/>
      <c r="B9" s="89"/>
      <c r="C9" s="90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8"/>
      <c r="B10" s="89"/>
      <c r="C10" s="90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91" t="s">
        <v>140</v>
      </c>
      <c r="B11" s="92"/>
      <c r="C11" s="9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t="s">
        <v>482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D29" sqref="D2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65"/>
      <c r="G2" s="39"/>
      <c r="H2" s="39"/>
      <c r="I2" s="39" t="s">
        <v>483</v>
      </c>
    </row>
    <row r="3" ht="27.75" customHeight="1" spans="1:9">
      <c r="A3" s="66" t="str">
        <f>"2025"&amp;"年县对下转移支付预算表"</f>
        <v>2025年县对下转移支付预算表</v>
      </c>
      <c r="B3" s="7"/>
      <c r="C3" s="7"/>
      <c r="D3" s="7"/>
      <c r="E3" s="7"/>
      <c r="F3" s="7"/>
      <c r="G3" s="59"/>
      <c r="H3" s="59"/>
      <c r="I3" s="7"/>
    </row>
    <row r="4" ht="18.75" customHeight="1" spans="1:9">
      <c r="A4" s="67" t="str">
        <f>"单位名称："&amp;"中国共产党双江拉祜族佤族布朗族傣族自治县委员会"</f>
        <v>单位名称：中国共产党双江拉祜族佤族布朗族傣族自治县委员会</v>
      </c>
      <c r="B4" s="68"/>
      <c r="C4" s="68"/>
      <c r="D4" s="69"/>
      <c r="E4" s="70"/>
      <c r="G4" s="71"/>
      <c r="H4" s="71"/>
      <c r="I4" s="39" t="s">
        <v>189</v>
      </c>
    </row>
    <row r="5" ht="18.75" customHeight="1" spans="1:9">
      <c r="A5" s="32" t="s">
        <v>484</v>
      </c>
      <c r="B5" s="13" t="s">
        <v>209</v>
      </c>
      <c r="C5" s="14"/>
      <c r="D5" s="14"/>
      <c r="E5" s="13" t="s">
        <v>485</v>
      </c>
      <c r="F5" s="14"/>
      <c r="G5" s="72"/>
      <c r="H5" s="72"/>
      <c r="I5" s="15"/>
    </row>
    <row r="6" ht="18.75" customHeight="1" spans="1:9">
      <c r="A6" s="34"/>
      <c r="B6" s="33" t="s">
        <v>56</v>
      </c>
      <c r="C6" s="12" t="s">
        <v>59</v>
      </c>
      <c r="D6" s="73" t="s">
        <v>486</v>
      </c>
      <c r="E6" s="74" t="s">
        <v>487</v>
      </c>
      <c r="F6" s="74" t="s">
        <v>487</v>
      </c>
      <c r="G6" s="74" t="s">
        <v>487</v>
      </c>
      <c r="H6" s="74" t="s">
        <v>487</v>
      </c>
      <c r="I6" s="74" t="s">
        <v>487</v>
      </c>
    </row>
    <row r="7" ht="18.75" customHeight="1" spans="1:9">
      <c r="A7" s="74">
        <v>1</v>
      </c>
      <c r="B7" s="74">
        <v>2</v>
      </c>
      <c r="C7" s="74">
        <v>3</v>
      </c>
      <c r="D7" s="74">
        <v>4</v>
      </c>
      <c r="E7" s="74">
        <v>5</v>
      </c>
      <c r="F7" s="74">
        <v>6</v>
      </c>
      <c r="G7" s="74">
        <v>7</v>
      </c>
      <c r="H7" s="74">
        <v>8</v>
      </c>
      <c r="I7" s="74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1">
      <c r="A10" t="s">
        <v>488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G32" sqref="G32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489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9"/>
      <c r="G3" s="7"/>
      <c r="H3" s="59"/>
      <c r="I3" s="59"/>
      <c r="J3" s="7"/>
    </row>
    <row r="4" ht="18.75" customHeight="1" spans="1:8">
      <c r="A4" s="8" t="str">
        <f>"单位名称："&amp;"中国共产党双江拉祜族佤族布朗族傣族自治县委员会"</f>
        <v>单位名称：中国共产党双江拉祜族佤族布朗族傣族自治县委员会</v>
      </c>
      <c r="B4" s="4"/>
      <c r="C4" s="4"/>
      <c r="D4" s="4"/>
      <c r="E4" s="4"/>
      <c r="F4" s="60"/>
      <c r="G4" s="4"/>
      <c r="H4" s="60"/>
    </row>
    <row r="5" ht="18.75" customHeight="1" spans="1:10">
      <c r="A5" s="47" t="s">
        <v>347</v>
      </c>
      <c r="B5" s="47" t="s">
        <v>348</v>
      </c>
      <c r="C5" s="47" t="s">
        <v>349</v>
      </c>
      <c r="D5" s="47" t="s">
        <v>350</v>
      </c>
      <c r="E5" s="47" t="s">
        <v>351</v>
      </c>
      <c r="F5" s="61" t="s">
        <v>352</v>
      </c>
      <c r="G5" s="47" t="s">
        <v>353</v>
      </c>
      <c r="H5" s="61" t="s">
        <v>354</v>
      </c>
      <c r="I5" s="61" t="s">
        <v>355</v>
      </c>
      <c r="J5" s="47" t="s">
        <v>356</v>
      </c>
    </row>
    <row r="6" ht="18.7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61">
        <v>6</v>
      </c>
      <c r="G6" s="47">
        <v>7</v>
      </c>
      <c r="H6" s="61">
        <v>8</v>
      </c>
      <c r="I6" s="61">
        <v>9</v>
      </c>
      <c r="J6" s="47">
        <v>10</v>
      </c>
    </row>
    <row r="7" ht="18.75" customHeight="1" spans="1:10">
      <c r="A7" s="22"/>
      <c r="B7" s="62"/>
      <c r="C7" s="62"/>
      <c r="D7" s="62"/>
      <c r="E7" s="48"/>
      <c r="F7" s="63"/>
      <c r="G7" s="48"/>
      <c r="H7" s="63"/>
      <c r="I7" s="63"/>
      <c r="J7" s="48"/>
    </row>
    <row r="8" ht="18.75" customHeight="1" spans="1:10">
      <c r="A8" s="22"/>
      <c r="B8" s="22"/>
      <c r="C8" s="22"/>
      <c r="D8" s="22"/>
      <c r="E8" s="22"/>
      <c r="F8" s="64"/>
      <c r="G8" s="22"/>
      <c r="H8" s="22"/>
      <c r="I8" s="22"/>
      <c r="J8" s="22"/>
    </row>
    <row r="9" customHeight="1" spans="1:1">
      <c r="A9" t="s">
        <v>488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5"/>
  <sheetViews>
    <sheetView showZeros="0" workbookViewId="0">
      <pane ySplit="1" topLeftCell="A2" activePane="bottomLeft" state="frozen"/>
      <selection/>
      <selection pane="bottomLeft" activeCell="F26" sqref="F26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0" t="s">
        <v>490</v>
      </c>
    </row>
    <row r="3" ht="34.5" customHeight="1" spans="1:8">
      <c r="A3" s="41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2" t="str">
        <f>"单位名称："&amp;"中国共产党双江拉祜族佤族布朗族傣族自治县委员会"</f>
        <v>单位名称：中国共产党双江拉祜族佤族布朗族傣族自治县委员会</v>
      </c>
      <c r="B4" s="9"/>
      <c r="C4" s="4"/>
      <c r="H4" s="43" t="s">
        <v>189</v>
      </c>
    </row>
    <row r="5" ht="18.75" customHeight="1" spans="1:8">
      <c r="A5" s="12" t="s">
        <v>202</v>
      </c>
      <c r="B5" s="12" t="s">
        <v>491</v>
      </c>
      <c r="C5" s="12" t="s">
        <v>492</v>
      </c>
      <c r="D5" s="12" t="s">
        <v>493</v>
      </c>
      <c r="E5" s="12" t="s">
        <v>494</v>
      </c>
      <c r="F5" s="44" t="s">
        <v>495</v>
      </c>
      <c r="G5" s="45"/>
      <c r="H5" s="46"/>
    </row>
    <row r="6" ht="18.75" customHeight="1" spans="1:8">
      <c r="A6" s="19"/>
      <c r="B6" s="19"/>
      <c r="C6" s="19"/>
      <c r="D6" s="19"/>
      <c r="E6" s="19"/>
      <c r="F6" s="47" t="s">
        <v>450</v>
      </c>
      <c r="G6" s="47" t="s">
        <v>496</v>
      </c>
      <c r="H6" s="47" t="s">
        <v>497</v>
      </c>
    </row>
    <row r="7" ht="18.75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18.75" customHeight="1" spans="1:8">
      <c r="A8" s="48" t="s">
        <v>498</v>
      </c>
      <c r="B8" s="48" t="s">
        <v>499</v>
      </c>
      <c r="C8" s="48" t="s">
        <v>500</v>
      </c>
      <c r="D8" s="48" t="s">
        <v>456</v>
      </c>
      <c r="E8" s="48" t="s">
        <v>457</v>
      </c>
      <c r="F8" s="49">
        <v>2</v>
      </c>
      <c r="G8" s="50">
        <v>5000</v>
      </c>
      <c r="H8" s="50">
        <v>10000</v>
      </c>
    </row>
    <row r="9" ht="18.75" customHeight="1" spans="1:8">
      <c r="A9" s="48" t="s">
        <v>498</v>
      </c>
      <c r="B9" s="51" t="s">
        <v>501</v>
      </c>
      <c r="C9" s="51" t="s">
        <v>502</v>
      </c>
      <c r="D9" s="51" t="s">
        <v>459</v>
      </c>
      <c r="E9" s="51" t="s">
        <v>457</v>
      </c>
      <c r="F9" s="52">
        <v>5</v>
      </c>
      <c r="G9" s="53">
        <v>10000</v>
      </c>
      <c r="H9" s="53">
        <v>50000</v>
      </c>
    </row>
    <row r="10" ht="18.75" customHeight="1" spans="1:8">
      <c r="A10" s="48" t="s">
        <v>498</v>
      </c>
      <c r="B10" s="54" t="s">
        <v>466</v>
      </c>
      <c r="C10" s="54" t="s">
        <v>503</v>
      </c>
      <c r="D10" s="54" t="s">
        <v>466</v>
      </c>
      <c r="E10" s="54" t="s">
        <v>457</v>
      </c>
      <c r="F10" s="55">
        <v>2</v>
      </c>
      <c r="G10" s="56">
        <v>20000</v>
      </c>
      <c r="H10" s="56">
        <v>40000</v>
      </c>
    </row>
    <row r="11" ht="18.75" customHeight="1" spans="1:8">
      <c r="A11" s="48" t="s">
        <v>498</v>
      </c>
      <c r="B11" s="54" t="s">
        <v>501</v>
      </c>
      <c r="C11" s="54" t="s">
        <v>504</v>
      </c>
      <c r="D11" s="54" t="s">
        <v>471</v>
      </c>
      <c r="E11" s="54" t="s">
        <v>472</v>
      </c>
      <c r="F11" s="55">
        <v>10</v>
      </c>
      <c r="G11" s="56">
        <v>1000</v>
      </c>
      <c r="H11" s="56">
        <v>10000</v>
      </c>
    </row>
    <row r="12" ht="18.75" customHeight="1" spans="1:8">
      <c r="A12" s="48" t="s">
        <v>498</v>
      </c>
      <c r="B12" s="54" t="s">
        <v>505</v>
      </c>
      <c r="C12" s="54" t="s">
        <v>506</v>
      </c>
      <c r="D12" s="54" t="s">
        <v>477</v>
      </c>
      <c r="E12" s="54" t="s">
        <v>388</v>
      </c>
      <c r="F12" s="55">
        <v>1</v>
      </c>
      <c r="G12" s="56">
        <v>350000</v>
      </c>
      <c r="H12" s="56">
        <v>350000</v>
      </c>
    </row>
    <row r="13" ht="18.75" customHeight="1" spans="1:8">
      <c r="A13" s="54" t="s">
        <v>507</v>
      </c>
      <c r="B13" s="54" t="s">
        <v>466</v>
      </c>
      <c r="C13" s="54" t="s">
        <v>503</v>
      </c>
      <c r="D13" s="54" t="s">
        <v>466</v>
      </c>
      <c r="E13" s="54" t="s">
        <v>457</v>
      </c>
      <c r="F13" s="55">
        <v>1</v>
      </c>
      <c r="G13" s="56">
        <v>20000</v>
      </c>
      <c r="H13" s="56">
        <v>20000</v>
      </c>
    </row>
    <row r="14" ht="18.75" customHeight="1" spans="1:8">
      <c r="A14" s="54"/>
      <c r="B14" s="54"/>
      <c r="C14" s="54"/>
      <c r="D14" s="54"/>
      <c r="E14" s="54"/>
      <c r="F14" s="55"/>
      <c r="G14" s="56"/>
      <c r="H14" s="56"/>
    </row>
    <row r="15" ht="18.75" customHeight="1" spans="1:8">
      <c r="A15" s="27" t="s">
        <v>56</v>
      </c>
      <c r="B15" s="57"/>
      <c r="C15" s="57"/>
      <c r="D15" s="57"/>
      <c r="E15" s="58"/>
      <c r="F15" s="49">
        <f>SUM(F8:F13)</f>
        <v>21</v>
      </c>
      <c r="G15" s="49">
        <f>SUM(G8:G13)</f>
        <v>406000</v>
      </c>
      <c r="H15" s="49">
        <f>SUM(H8:H13)</f>
        <v>480000</v>
      </c>
    </row>
  </sheetData>
  <mergeCells count="9">
    <mergeCell ref="A3:H3"/>
    <mergeCell ref="A4:C4"/>
    <mergeCell ref="F5:H5"/>
    <mergeCell ref="A15:E15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G24" sqref="G24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39" t="s">
        <v>508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"单位名称："&amp;"中国共产党双江拉祜族佤族布朗族傣族自治县委员会"</f>
        <v>单位名称：中国共产党双江拉祜族佤族布朗族傣族自治县委员会</v>
      </c>
      <c r="B4" s="9"/>
      <c r="C4" s="9"/>
      <c r="D4" s="9"/>
      <c r="E4" s="9"/>
      <c r="F4" s="9"/>
      <c r="G4" s="9"/>
      <c r="H4" s="10"/>
      <c r="I4" s="10"/>
      <c r="J4" s="10"/>
      <c r="K4" s="5" t="s">
        <v>189</v>
      </c>
    </row>
    <row r="5" ht="18.75" customHeight="1" spans="1:11">
      <c r="A5" s="11" t="s">
        <v>307</v>
      </c>
      <c r="B5" s="11" t="s">
        <v>204</v>
      </c>
      <c r="C5" s="11" t="s">
        <v>308</v>
      </c>
      <c r="D5" s="12" t="s">
        <v>205</v>
      </c>
      <c r="E5" s="12" t="s">
        <v>206</v>
      </c>
      <c r="F5" s="12" t="s">
        <v>309</v>
      </c>
      <c r="G5" s="12" t="s">
        <v>310</v>
      </c>
      <c r="H5" s="32" t="s">
        <v>56</v>
      </c>
      <c r="I5" s="13" t="s">
        <v>509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140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1">
      <c r="A12" t="s">
        <v>510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showZeros="0" workbookViewId="0">
      <pane ySplit="1" topLeftCell="A2" activePane="bottomLeft" state="frozen"/>
      <selection/>
      <selection pane="bottomLeft" activeCell="J11" sqref="J1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3.2857142857143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511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"单位名称："&amp;"中国共产党双江拉祜族佤族布朗族傣族自治县委员会"</f>
        <v>单位名称：中国共产党双江拉祜族佤族布朗族傣族自治县委员会</v>
      </c>
      <c r="B4" s="9"/>
      <c r="C4" s="9"/>
      <c r="D4" s="9"/>
      <c r="E4" s="10"/>
      <c r="F4" s="10"/>
      <c r="G4" s="5" t="s">
        <v>189</v>
      </c>
    </row>
    <row r="5" ht="18.75" customHeight="1" spans="1:7">
      <c r="A5" s="11" t="s">
        <v>308</v>
      </c>
      <c r="B5" s="11" t="s">
        <v>307</v>
      </c>
      <c r="C5" s="11" t="s">
        <v>204</v>
      </c>
      <c r="D5" s="12" t="s">
        <v>512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25" customHeight="1" spans="1:7">
      <c r="A9" s="22" t="s">
        <v>71</v>
      </c>
      <c r="B9" s="23"/>
      <c r="C9" s="23"/>
      <c r="D9" s="22"/>
      <c r="E9" s="24">
        <v>4330000</v>
      </c>
      <c r="F9" s="24"/>
      <c r="G9" s="24"/>
    </row>
    <row r="10" ht="26" customHeight="1" spans="1:7">
      <c r="A10" s="25" t="s">
        <v>73</v>
      </c>
      <c r="B10" s="22"/>
      <c r="C10" s="22"/>
      <c r="D10" s="22"/>
      <c r="E10" s="24">
        <v>3540000</v>
      </c>
      <c r="F10" s="24"/>
      <c r="G10" s="24"/>
    </row>
    <row r="11" ht="25" customHeight="1" spans="1:7">
      <c r="A11" s="26"/>
      <c r="B11" s="22" t="s">
        <v>513</v>
      </c>
      <c r="C11" s="22" t="s">
        <v>318</v>
      </c>
      <c r="D11" s="22" t="s">
        <v>514</v>
      </c>
      <c r="E11" s="24">
        <v>1400000</v>
      </c>
      <c r="F11" s="24"/>
      <c r="G11" s="24"/>
    </row>
    <row r="12" ht="18.75" customHeight="1" spans="1:7">
      <c r="A12" s="26"/>
      <c r="B12" s="22" t="s">
        <v>515</v>
      </c>
      <c r="C12" s="22" t="s">
        <v>323</v>
      </c>
      <c r="D12" s="22" t="s">
        <v>514</v>
      </c>
      <c r="E12" s="24">
        <v>1790000</v>
      </c>
      <c r="F12" s="24"/>
      <c r="G12" s="24"/>
    </row>
    <row r="13" ht="18.75" customHeight="1" spans="1:7">
      <c r="A13" s="26"/>
      <c r="B13" s="22" t="s">
        <v>515</v>
      </c>
      <c r="C13" s="22" t="s">
        <v>313</v>
      </c>
      <c r="D13" s="22" t="s">
        <v>514</v>
      </c>
      <c r="E13" s="24">
        <v>350000</v>
      </c>
      <c r="F13" s="24"/>
      <c r="G13" s="24"/>
    </row>
    <row r="14" ht="18.75" customHeight="1" spans="1:7">
      <c r="A14" s="25" t="s">
        <v>75</v>
      </c>
      <c r="B14" s="26"/>
      <c r="C14" s="26"/>
      <c r="D14" s="26"/>
      <c r="E14" s="24">
        <v>300000</v>
      </c>
      <c r="F14" s="24"/>
      <c r="G14" s="24"/>
    </row>
    <row r="15" ht="18.75" customHeight="1" spans="1:7">
      <c r="A15" s="26"/>
      <c r="B15" s="22" t="s">
        <v>513</v>
      </c>
      <c r="C15" s="22" t="s">
        <v>318</v>
      </c>
      <c r="D15" s="22" t="s">
        <v>514</v>
      </c>
      <c r="E15" s="24">
        <v>100000</v>
      </c>
      <c r="F15" s="24"/>
      <c r="G15" s="24"/>
    </row>
    <row r="16" ht="18.75" customHeight="1" spans="1:7">
      <c r="A16" s="26"/>
      <c r="B16" s="22" t="s">
        <v>513</v>
      </c>
      <c r="C16" s="22" t="s">
        <v>318</v>
      </c>
      <c r="D16" s="22" t="s">
        <v>514</v>
      </c>
      <c r="E16" s="24">
        <v>200000</v>
      </c>
      <c r="F16" s="24"/>
      <c r="G16" s="24"/>
    </row>
    <row r="17" ht="18.75" customHeight="1" spans="1:7">
      <c r="A17" s="25" t="s">
        <v>77</v>
      </c>
      <c r="B17" s="26"/>
      <c r="C17" s="26"/>
      <c r="D17" s="26"/>
      <c r="E17" s="24">
        <v>40000</v>
      </c>
      <c r="F17" s="24"/>
      <c r="G17" s="24"/>
    </row>
    <row r="18" ht="18.75" customHeight="1" spans="1:7">
      <c r="A18" s="26"/>
      <c r="B18" s="22" t="s">
        <v>513</v>
      </c>
      <c r="C18" s="22" t="s">
        <v>335</v>
      </c>
      <c r="D18" s="22" t="s">
        <v>514</v>
      </c>
      <c r="E18" s="24">
        <v>20000</v>
      </c>
      <c r="F18" s="24"/>
      <c r="G18" s="24"/>
    </row>
    <row r="19" ht="18.75" customHeight="1" spans="1:7">
      <c r="A19" s="26"/>
      <c r="B19" s="22" t="s">
        <v>515</v>
      </c>
      <c r="C19" s="22" t="s">
        <v>337</v>
      </c>
      <c r="D19" s="22" t="s">
        <v>514</v>
      </c>
      <c r="E19" s="24">
        <v>20000</v>
      </c>
      <c r="F19" s="24"/>
      <c r="G19" s="24"/>
    </row>
    <row r="20" ht="18.75" customHeight="1" spans="1:7">
      <c r="A20" s="25" t="s">
        <v>79</v>
      </c>
      <c r="B20" s="26"/>
      <c r="C20" s="26"/>
      <c r="D20" s="26"/>
      <c r="E20" s="24">
        <v>450000</v>
      </c>
      <c r="F20" s="24"/>
      <c r="G20" s="24"/>
    </row>
    <row r="21" ht="25" customHeight="1" spans="1:7">
      <c r="A21" s="26"/>
      <c r="B21" s="22" t="s">
        <v>513</v>
      </c>
      <c r="C21" s="22" t="s">
        <v>344</v>
      </c>
      <c r="D21" s="22" t="s">
        <v>514</v>
      </c>
      <c r="E21" s="24">
        <v>150000</v>
      </c>
      <c r="F21" s="24"/>
      <c r="G21" s="24"/>
    </row>
    <row r="22" ht="18.75" customHeight="1" spans="1:7">
      <c r="A22" s="26"/>
      <c r="B22" s="22" t="s">
        <v>513</v>
      </c>
      <c r="C22" s="22" t="s">
        <v>342</v>
      </c>
      <c r="D22" s="22" t="s">
        <v>514</v>
      </c>
      <c r="E22" s="24">
        <v>300000</v>
      </c>
      <c r="F22" s="24"/>
      <c r="G22" s="24"/>
    </row>
    <row r="23" ht="18.75" customHeight="1" spans="1:7">
      <c r="A23" s="27" t="s">
        <v>56</v>
      </c>
      <c r="B23" s="28" t="s">
        <v>516</v>
      </c>
      <c r="C23" s="28"/>
      <c r="D23" s="29"/>
      <c r="E23" s="24">
        <v>4330000</v>
      </c>
      <c r="F23" s="24"/>
      <c r="G23" s="24"/>
    </row>
  </sheetData>
  <mergeCells count="11">
    <mergeCell ref="A3:G3"/>
    <mergeCell ref="A4:D4"/>
    <mergeCell ref="E5:G5"/>
    <mergeCell ref="A23:D23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4"/>
  <sheetViews>
    <sheetView showZeros="0" workbookViewId="0">
      <pane ySplit="1" topLeftCell="A2" activePane="bottomLeft" state="frozen"/>
      <selection/>
      <selection pane="bottomLeft" activeCell="B28" sqref="B28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7"/>
      <c r="O2" s="75"/>
      <c r="P2" s="75"/>
      <c r="Q2" s="75"/>
      <c r="R2" s="75"/>
      <c r="S2" s="39" t="s">
        <v>53</v>
      </c>
    </row>
    <row r="3" ht="57.75" customHeight="1" spans="1:19">
      <c r="A3" s="136" t="str">
        <f>"2025"&amp;"年部门收入预算表"</f>
        <v>2025年部门收入预算表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208"/>
      <c r="P3" s="208"/>
      <c r="Q3" s="208"/>
      <c r="R3" s="208"/>
      <c r="S3" s="208"/>
    </row>
    <row r="4" ht="18.75" customHeight="1" spans="1:19">
      <c r="A4" s="42" t="str">
        <f>"单位名称："&amp;"中国共产党双江拉祜族佤族布朗族傣族自治县委员会"</f>
        <v>单位名称：中国共产党双江拉祜族佤族布朗族傣族自治县委员会</v>
      </c>
      <c r="B4" s="101"/>
      <c r="C4" s="101"/>
      <c r="D4" s="101"/>
      <c r="E4" s="101"/>
      <c r="F4" s="101"/>
      <c r="G4" s="101"/>
      <c r="H4" s="101"/>
      <c r="I4" s="101"/>
      <c r="J4" s="79"/>
      <c r="K4" s="101"/>
      <c r="L4" s="101"/>
      <c r="M4" s="101"/>
      <c r="N4" s="101"/>
      <c r="O4" s="79"/>
      <c r="P4" s="79"/>
      <c r="Q4" s="79"/>
      <c r="R4" s="79"/>
      <c r="S4" s="39" t="s">
        <v>1</v>
      </c>
    </row>
    <row r="5" ht="18.75" customHeight="1" spans="1:19">
      <c r="A5" s="192" t="s">
        <v>54</v>
      </c>
      <c r="B5" s="193" t="s">
        <v>55</v>
      </c>
      <c r="C5" s="193" t="s">
        <v>56</v>
      </c>
      <c r="D5" s="194" t="s">
        <v>57</v>
      </c>
      <c r="E5" s="195"/>
      <c r="F5" s="195"/>
      <c r="G5" s="195"/>
      <c r="H5" s="195"/>
      <c r="I5" s="195"/>
      <c r="J5" s="209"/>
      <c r="K5" s="195"/>
      <c r="L5" s="195"/>
      <c r="M5" s="195"/>
      <c r="N5" s="210"/>
      <c r="O5" s="194" t="s">
        <v>46</v>
      </c>
      <c r="P5" s="194"/>
      <c r="Q5" s="194"/>
      <c r="R5" s="194"/>
      <c r="S5" s="213"/>
    </row>
    <row r="6" ht="18.75" customHeight="1" spans="1:19">
      <c r="A6" s="196"/>
      <c r="B6" s="197"/>
      <c r="C6" s="197"/>
      <c r="D6" s="198" t="s">
        <v>58</v>
      </c>
      <c r="E6" s="198" t="s">
        <v>59</v>
      </c>
      <c r="F6" s="198" t="s">
        <v>60</v>
      </c>
      <c r="G6" s="198" t="s">
        <v>61</v>
      </c>
      <c r="H6" s="198" t="s">
        <v>62</v>
      </c>
      <c r="I6" s="211" t="s">
        <v>63</v>
      </c>
      <c r="J6" s="211"/>
      <c r="K6" s="211"/>
      <c r="L6" s="211"/>
      <c r="M6" s="211"/>
      <c r="N6" s="201"/>
      <c r="O6" s="198" t="s">
        <v>58</v>
      </c>
      <c r="P6" s="198" t="s">
        <v>59</v>
      </c>
      <c r="Q6" s="198" t="s">
        <v>60</v>
      </c>
      <c r="R6" s="198" t="s">
        <v>61</v>
      </c>
      <c r="S6" s="198" t="s">
        <v>64</v>
      </c>
    </row>
    <row r="7" ht="18.75" customHeight="1" spans="1:19">
      <c r="A7" s="199"/>
      <c r="B7" s="200"/>
      <c r="C7" s="200"/>
      <c r="D7" s="201"/>
      <c r="E7" s="201"/>
      <c r="F7" s="201"/>
      <c r="G7" s="201"/>
      <c r="H7" s="201"/>
      <c r="I7" s="200" t="s">
        <v>58</v>
      </c>
      <c r="J7" s="200" t="s">
        <v>65</v>
      </c>
      <c r="K7" s="200" t="s">
        <v>66</v>
      </c>
      <c r="L7" s="200" t="s">
        <v>67</v>
      </c>
      <c r="M7" s="200" t="s">
        <v>68</v>
      </c>
      <c r="N7" s="200" t="s">
        <v>69</v>
      </c>
      <c r="O7" s="212"/>
      <c r="P7" s="212"/>
      <c r="Q7" s="212"/>
      <c r="R7" s="212"/>
      <c r="S7" s="201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202" t="s">
        <v>70</v>
      </c>
      <c r="B9" s="203" t="s">
        <v>71</v>
      </c>
      <c r="C9" s="24">
        <v>11275308.3</v>
      </c>
      <c r="D9" s="24">
        <v>11275308.3</v>
      </c>
      <c r="E9" s="24">
        <v>11275308.3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105" t="s">
        <v>72</v>
      </c>
      <c r="B10" s="204" t="s">
        <v>73</v>
      </c>
      <c r="C10" s="24">
        <v>8540994.68</v>
      </c>
      <c r="D10" s="24">
        <v>8540994.68</v>
      </c>
      <c r="E10" s="24">
        <v>8540994.68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105" t="s">
        <v>74</v>
      </c>
      <c r="B11" s="204" t="s">
        <v>75</v>
      </c>
      <c r="C11" s="24">
        <v>1133320.06</v>
      </c>
      <c r="D11" s="24">
        <v>1133320.06</v>
      </c>
      <c r="E11" s="24">
        <v>1133320.06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  <row r="12" ht="18.75" customHeight="1" spans="1:19">
      <c r="A12" s="105" t="s">
        <v>76</v>
      </c>
      <c r="B12" s="204" t="s">
        <v>77</v>
      </c>
      <c r="C12" s="24">
        <v>195329.16</v>
      </c>
      <c r="D12" s="24">
        <v>195329.16</v>
      </c>
      <c r="E12" s="24">
        <v>195329.16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ht="18.75" customHeight="1" spans="1:19">
      <c r="A13" s="105" t="s">
        <v>78</v>
      </c>
      <c r="B13" s="204" t="s">
        <v>79</v>
      </c>
      <c r="C13" s="24">
        <v>1405664.4</v>
      </c>
      <c r="D13" s="24">
        <v>1405664.4</v>
      </c>
      <c r="E13" s="24">
        <v>1405664.4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ht="18.75" customHeight="1" spans="1:19">
      <c r="A14" s="205" t="s">
        <v>56</v>
      </c>
      <c r="B14" s="206"/>
      <c r="C14" s="24">
        <v>11275308.3</v>
      </c>
      <c r="D14" s="24">
        <v>11275308.3</v>
      </c>
      <c r="E14" s="24">
        <v>11275308.3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</row>
  </sheetData>
  <mergeCells count="19">
    <mergeCell ref="A3:S3"/>
    <mergeCell ref="A4:D4"/>
    <mergeCell ref="D5:N5"/>
    <mergeCell ref="O5:S5"/>
    <mergeCell ref="I6:N6"/>
    <mergeCell ref="A14:B14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3"/>
  <sheetViews>
    <sheetView showZeros="0" workbookViewId="0">
      <pane ySplit="1" topLeftCell="A15" activePane="bottomLeft" state="frozen"/>
      <selection/>
      <selection pane="bottomLeft" activeCell="H23" sqref="H23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80"/>
      <c r="E2" s="2"/>
      <c r="F2" s="2"/>
      <c r="G2" s="2"/>
      <c r="H2" s="180"/>
      <c r="I2" s="2"/>
      <c r="J2" s="180"/>
      <c r="K2" s="2"/>
      <c r="L2" s="2"/>
      <c r="M2" s="2"/>
      <c r="N2" s="2"/>
      <c r="O2" s="40" t="s">
        <v>80</v>
      </c>
    </row>
    <row r="3" ht="42" customHeight="1" spans="1:15">
      <c r="A3" s="6" t="str">
        <f>"2025"&amp;"年部门支出预算表"</f>
        <v>2025年部门支出预算表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ht="18.75" customHeight="1" spans="1:15">
      <c r="A4" s="182" t="str">
        <f>"单位名称："&amp;"中国共产党双江拉祜族佤族布朗族傣族自治县委员会"</f>
        <v>单位名称：中国共产党双江拉祜族佤族布朗族傣族自治县委员会</v>
      </c>
      <c r="B4" s="183"/>
      <c r="C4" s="70"/>
      <c r="D4" s="31"/>
      <c r="E4" s="70"/>
      <c r="F4" s="70"/>
      <c r="G4" s="70"/>
      <c r="H4" s="31"/>
      <c r="I4" s="70"/>
      <c r="J4" s="31"/>
      <c r="K4" s="70"/>
      <c r="L4" s="70"/>
      <c r="M4" s="190"/>
      <c r="N4" s="190"/>
      <c r="O4" s="40" t="s">
        <v>1</v>
      </c>
    </row>
    <row r="5" ht="18.75" customHeight="1" spans="1:15">
      <c r="A5" s="11" t="s">
        <v>81</v>
      </c>
      <c r="B5" s="11" t="s">
        <v>82</v>
      </c>
      <c r="C5" s="11" t="s">
        <v>56</v>
      </c>
      <c r="D5" s="13" t="s">
        <v>59</v>
      </c>
      <c r="E5" s="82" t="s">
        <v>83</v>
      </c>
      <c r="F5" s="144" t="s">
        <v>84</v>
      </c>
      <c r="G5" s="11" t="s">
        <v>60</v>
      </c>
      <c r="H5" s="11" t="s">
        <v>61</v>
      </c>
      <c r="I5" s="11" t="s">
        <v>85</v>
      </c>
      <c r="J5" s="13" t="s">
        <v>86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74" t="s">
        <v>58</v>
      </c>
      <c r="E6" s="100" t="s">
        <v>83</v>
      </c>
      <c r="F6" s="100" t="s">
        <v>84</v>
      </c>
      <c r="G6" s="19"/>
      <c r="H6" s="19"/>
      <c r="I6" s="19"/>
      <c r="J6" s="74" t="s">
        <v>58</v>
      </c>
      <c r="K6" s="47" t="s">
        <v>87</v>
      </c>
      <c r="L6" s="47" t="s">
        <v>88</v>
      </c>
      <c r="M6" s="47" t="s">
        <v>89</v>
      </c>
      <c r="N6" s="47" t="s">
        <v>90</v>
      </c>
      <c r="O6" s="47" t="s">
        <v>91</v>
      </c>
    </row>
    <row r="7" ht="18.75" customHeight="1" spans="1:15">
      <c r="A7" s="125">
        <v>1</v>
      </c>
      <c r="B7" s="125">
        <v>2</v>
      </c>
      <c r="C7" s="74">
        <v>3</v>
      </c>
      <c r="D7" s="74">
        <v>4</v>
      </c>
      <c r="E7" s="74">
        <v>5</v>
      </c>
      <c r="F7" s="74">
        <v>6</v>
      </c>
      <c r="G7" s="74">
        <v>7</v>
      </c>
      <c r="H7" s="74">
        <v>8</v>
      </c>
      <c r="I7" s="74">
        <v>9</v>
      </c>
      <c r="J7" s="74">
        <v>10</v>
      </c>
      <c r="K7" s="74">
        <v>11</v>
      </c>
      <c r="L7" s="74">
        <v>12</v>
      </c>
      <c r="M7" s="74">
        <v>13</v>
      </c>
      <c r="N7" s="74">
        <v>14</v>
      </c>
      <c r="O7" s="74">
        <v>15</v>
      </c>
    </row>
    <row r="8" ht="18.75" customHeight="1" spans="1:15">
      <c r="A8" s="140" t="s">
        <v>92</v>
      </c>
      <c r="B8" s="169" t="s">
        <v>93</v>
      </c>
      <c r="C8" s="24">
        <v>9463656.96</v>
      </c>
      <c r="D8" s="24">
        <v>9463656.96</v>
      </c>
      <c r="E8" s="24">
        <v>5133656.96</v>
      </c>
      <c r="F8" s="24">
        <v>4330000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84" t="s">
        <v>94</v>
      </c>
      <c r="B9" s="221" t="s">
        <v>95</v>
      </c>
      <c r="C9" s="24">
        <v>1278874.16</v>
      </c>
      <c r="D9" s="24">
        <v>1278874.16</v>
      </c>
      <c r="E9" s="24">
        <v>778874.16</v>
      </c>
      <c r="F9" s="24">
        <v>500000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86" t="s">
        <v>96</v>
      </c>
      <c r="B10" s="222" t="s">
        <v>97</v>
      </c>
      <c r="C10" s="24">
        <v>50000</v>
      </c>
      <c r="D10" s="24">
        <v>50000</v>
      </c>
      <c r="E10" s="24"/>
      <c r="F10" s="24">
        <v>50000</v>
      </c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86" t="s">
        <v>98</v>
      </c>
      <c r="B11" s="222" t="s">
        <v>99</v>
      </c>
      <c r="C11" s="24">
        <v>1228874.16</v>
      </c>
      <c r="D11" s="24">
        <v>1228874.16</v>
      </c>
      <c r="E11" s="24">
        <v>778874.16</v>
      </c>
      <c r="F11" s="24">
        <v>450000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84" t="s">
        <v>100</v>
      </c>
      <c r="B12" s="221" t="s">
        <v>101</v>
      </c>
      <c r="C12" s="24">
        <v>8184782.8</v>
      </c>
      <c r="D12" s="24">
        <v>8184782.8</v>
      </c>
      <c r="E12" s="24">
        <v>4354782.8</v>
      </c>
      <c r="F12" s="24">
        <v>3830000</v>
      </c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86" t="s">
        <v>102</v>
      </c>
      <c r="B13" s="222" t="s">
        <v>97</v>
      </c>
      <c r="C13" s="24">
        <v>8184782.8</v>
      </c>
      <c r="D13" s="24">
        <v>8184782.8</v>
      </c>
      <c r="E13" s="24">
        <v>4354782.8</v>
      </c>
      <c r="F13" s="24">
        <v>3830000</v>
      </c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40" t="s">
        <v>103</v>
      </c>
      <c r="B14" s="169" t="s">
        <v>104</v>
      </c>
      <c r="C14" s="24">
        <v>1076749.28</v>
      </c>
      <c r="D14" s="24">
        <v>1076749.28</v>
      </c>
      <c r="E14" s="24">
        <v>1076749.28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84" t="s">
        <v>105</v>
      </c>
      <c r="B15" s="221" t="s">
        <v>106</v>
      </c>
      <c r="C15" s="24">
        <v>975560</v>
      </c>
      <c r="D15" s="24">
        <v>975560</v>
      </c>
      <c r="E15" s="24">
        <v>975560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86" t="s">
        <v>107</v>
      </c>
      <c r="B16" s="222" t="s">
        <v>108</v>
      </c>
      <c r="C16" s="24">
        <v>366000</v>
      </c>
      <c r="D16" s="24">
        <v>366000</v>
      </c>
      <c r="E16" s="24">
        <v>366000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86" t="s">
        <v>109</v>
      </c>
      <c r="B17" s="222" t="s">
        <v>110</v>
      </c>
      <c r="C17" s="24">
        <v>609560</v>
      </c>
      <c r="D17" s="24">
        <v>609560</v>
      </c>
      <c r="E17" s="24">
        <v>609560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84" t="s">
        <v>111</v>
      </c>
      <c r="B18" s="221" t="s">
        <v>112</v>
      </c>
      <c r="C18" s="24">
        <v>40824</v>
      </c>
      <c r="D18" s="24">
        <v>40824</v>
      </c>
      <c r="E18" s="24">
        <v>40824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86" t="s">
        <v>113</v>
      </c>
      <c r="B19" s="222" t="s">
        <v>114</v>
      </c>
      <c r="C19" s="24">
        <v>40824</v>
      </c>
      <c r="D19" s="24">
        <v>40824</v>
      </c>
      <c r="E19" s="24">
        <v>40824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84" t="s">
        <v>115</v>
      </c>
      <c r="B20" s="221" t="s">
        <v>116</v>
      </c>
      <c r="C20" s="24">
        <v>51549.68</v>
      </c>
      <c r="D20" s="24">
        <v>51549.68</v>
      </c>
      <c r="E20" s="24">
        <v>51549.68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86" t="s">
        <v>117</v>
      </c>
      <c r="B21" s="222" t="s">
        <v>118</v>
      </c>
      <c r="C21" s="24">
        <v>51549.68</v>
      </c>
      <c r="D21" s="24">
        <v>51549.68</v>
      </c>
      <c r="E21" s="24">
        <v>51549.68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84" t="s">
        <v>119</v>
      </c>
      <c r="B22" s="221" t="s">
        <v>120</v>
      </c>
      <c r="C22" s="24">
        <v>8815.6</v>
      </c>
      <c r="D22" s="24">
        <v>8815.6</v>
      </c>
      <c r="E22" s="24">
        <v>8815.6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86" t="s">
        <v>121</v>
      </c>
      <c r="B23" s="222" t="s">
        <v>120</v>
      </c>
      <c r="C23" s="24">
        <v>8815.6</v>
      </c>
      <c r="D23" s="24">
        <v>8815.6</v>
      </c>
      <c r="E23" s="24">
        <v>8815.6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40" t="s">
        <v>122</v>
      </c>
      <c r="B24" s="169" t="s">
        <v>123</v>
      </c>
      <c r="C24" s="24">
        <v>277732.06</v>
      </c>
      <c r="D24" s="24">
        <v>277732.06</v>
      </c>
      <c r="E24" s="24">
        <v>277732.06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84" t="s">
        <v>124</v>
      </c>
      <c r="B25" s="221" t="s">
        <v>125</v>
      </c>
      <c r="C25" s="24">
        <v>277732.06</v>
      </c>
      <c r="D25" s="24">
        <v>277732.06</v>
      </c>
      <c r="E25" s="24">
        <v>277732.06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86" t="s">
        <v>126</v>
      </c>
      <c r="B26" s="222" t="s">
        <v>127</v>
      </c>
      <c r="C26" s="24">
        <v>180045.63</v>
      </c>
      <c r="D26" s="24">
        <v>180045.63</v>
      </c>
      <c r="E26" s="24">
        <v>180045.63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86" t="s">
        <v>128</v>
      </c>
      <c r="B27" s="222" t="s">
        <v>129</v>
      </c>
      <c r="C27" s="24">
        <v>54083.25</v>
      </c>
      <c r="D27" s="24">
        <v>54083.25</v>
      </c>
      <c r="E27" s="24">
        <v>54083.25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86" t="s">
        <v>130</v>
      </c>
      <c r="B28" s="222" t="s">
        <v>131</v>
      </c>
      <c r="C28" s="24">
        <v>23400</v>
      </c>
      <c r="D28" s="24">
        <v>23400</v>
      </c>
      <c r="E28" s="24">
        <v>23400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86" t="s">
        <v>132</v>
      </c>
      <c r="B29" s="222" t="s">
        <v>133</v>
      </c>
      <c r="C29" s="24">
        <v>20203.18</v>
      </c>
      <c r="D29" s="24">
        <v>20203.18</v>
      </c>
      <c r="E29" s="24">
        <v>20203.18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40" t="s">
        <v>134</v>
      </c>
      <c r="B30" s="169" t="s">
        <v>135</v>
      </c>
      <c r="C30" s="24">
        <v>457170</v>
      </c>
      <c r="D30" s="24">
        <v>457170</v>
      </c>
      <c r="E30" s="24">
        <v>457170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ht="18.75" customHeight="1" spans="1:15">
      <c r="A31" s="184" t="s">
        <v>136</v>
      </c>
      <c r="B31" s="221" t="s">
        <v>137</v>
      </c>
      <c r="C31" s="24">
        <v>457170</v>
      </c>
      <c r="D31" s="24">
        <v>457170</v>
      </c>
      <c r="E31" s="24">
        <v>457170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ht="18.75" customHeight="1" spans="1:15">
      <c r="A32" s="186" t="s">
        <v>138</v>
      </c>
      <c r="B32" s="222" t="s">
        <v>139</v>
      </c>
      <c r="C32" s="24">
        <v>457170</v>
      </c>
      <c r="D32" s="24">
        <v>457170</v>
      </c>
      <c r="E32" s="24">
        <v>457170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ht="18.75" customHeight="1" spans="1:15">
      <c r="A33" s="188" t="s">
        <v>140</v>
      </c>
      <c r="B33" s="189" t="s">
        <v>140</v>
      </c>
      <c r="C33" s="24">
        <v>11275308.3</v>
      </c>
      <c r="D33" s="24">
        <v>11275308.3</v>
      </c>
      <c r="E33" s="24">
        <v>6945308.3</v>
      </c>
      <c r="F33" s="24">
        <v>4330000</v>
      </c>
      <c r="G33" s="24"/>
      <c r="H33" s="24"/>
      <c r="I33" s="24"/>
      <c r="J33" s="24"/>
      <c r="K33" s="24"/>
      <c r="L33" s="24"/>
      <c r="M33" s="24"/>
      <c r="N33" s="24"/>
      <c r="O33" s="24"/>
    </row>
  </sheetData>
  <mergeCells count="11">
    <mergeCell ref="A3:O3"/>
    <mergeCell ref="A4:L4"/>
    <mergeCell ref="D5:F5"/>
    <mergeCell ref="J5:O5"/>
    <mergeCell ref="A33:B33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" activePane="bottomLeft" state="frozen"/>
      <selection/>
      <selection pane="bottomLeft" activeCell="H28" sqref="H28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0" t="s">
        <v>141</v>
      </c>
    </row>
    <row r="3" ht="36" customHeight="1" spans="1:4">
      <c r="A3" s="6" t="str">
        <f>"2025"&amp;"年部门财政拨款收支预算总表"</f>
        <v>2025年部门财政拨款收支预算总表</v>
      </c>
      <c r="B3" s="167"/>
      <c r="C3" s="167"/>
      <c r="D3" s="167"/>
    </row>
    <row r="4" ht="18.75" customHeight="1" spans="1:4">
      <c r="A4" s="8" t="str">
        <f>"单位名称："&amp;"中国共产党双江拉祜族佤族布朗族傣族自治县委员会"</f>
        <v>单位名称：中国共产党双江拉祜族佤族布朗族傣族自治县委员会</v>
      </c>
      <c r="B4" s="168"/>
      <c r="C4" s="168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15" t="str">
        <f t="shared" ref="B6:D6" si="0">"2025"&amp;"年预算数"</f>
        <v>2025年预算数</v>
      </c>
      <c r="C6" s="32" t="s">
        <v>142</v>
      </c>
      <c r="D6" s="115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9" t="s">
        <v>143</v>
      </c>
      <c r="B8" s="24">
        <v>11275308.3</v>
      </c>
      <c r="C8" s="23" t="s">
        <v>144</v>
      </c>
      <c r="D8" s="24">
        <v>11275308.3</v>
      </c>
    </row>
    <row r="9" ht="18.75" customHeight="1" spans="1:4">
      <c r="A9" s="170" t="s">
        <v>145</v>
      </c>
      <c r="B9" s="24">
        <v>11275308.3</v>
      </c>
      <c r="C9" s="23" t="s">
        <v>146</v>
      </c>
      <c r="D9" s="24">
        <v>9463656.96</v>
      </c>
    </row>
    <row r="10" ht="18.75" customHeight="1" spans="1:4">
      <c r="A10" s="170" t="s">
        <v>147</v>
      </c>
      <c r="B10" s="24"/>
      <c r="C10" s="23" t="s">
        <v>148</v>
      </c>
      <c r="D10" s="24"/>
    </row>
    <row r="11" ht="18.75" customHeight="1" spans="1:4">
      <c r="A11" s="170" t="s">
        <v>149</v>
      </c>
      <c r="B11" s="24"/>
      <c r="C11" s="23" t="s">
        <v>150</v>
      </c>
      <c r="D11" s="24"/>
    </row>
    <row r="12" ht="18.75" customHeight="1" spans="1:4">
      <c r="A12" s="171" t="s">
        <v>151</v>
      </c>
      <c r="B12" s="24"/>
      <c r="C12" s="172" t="s">
        <v>152</v>
      </c>
      <c r="D12" s="24"/>
    </row>
    <row r="13" ht="18.75" customHeight="1" spans="1:4">
      <c r="A13" s="173" t="s">
        <v>145</v>
      </c>
      <c r="B13" s="24"/>
      <c r="C13" s="174" t="s">
        <v>153</v>
      </c>
      <c r="D13" s="24"/>
    </row>
    <row r="14" ht="18.75" customHeight="1" spans="1:4">
      <c r="A14" s="173" t="s">
        <v>147</v>
      </c>
      <c r="B14" s="24"/>
      <c r="C14" s="174" t="s">
        <v>154</v>
      </c>
      <c r="D14" s="24"/>
    </row>
    <row r="15" ht="18.75" customHeight="1" spans="1:4">
      <c r="A15" s="173" t="s">
        <v>149</v>
      </c>
      <c r="B15" s="24"/>
      <c r="C15" s="174" t="s">
        <v>155</v>
      </c>
      <c r="D15" s="24"/>
    </row>
    <row r="16" ht="18.75" customHeight="1" spans="1:4">
      <c r="A16" s="173" t="s">
        <v>26</v>
      </c>
      <c r="B16" s="24"/>
      <c r="C16" s="174" t="s">
        <v>156</v>
      </c>
      <c r="D16" s="24">
        <v>1076749.28</v>
      </c>
    </row>
    <row r="17" ht="18.75" customHeight="1" spans="1:4">
      <c r="A17" s="173" t="s">
        <v>26</v>
      </c>
      <c r="B17" s="24" t="s">
        <v>26</v>
      </c>
      <c r="C17" s="174" t="s">
        <v>157</v>
      </c>
      <c r="D17" s="24">
        <v>277732.06</v>
      </c>
    </row>
    <row r="18" ht="18.75" customHeight="1" spans="1:4">
      <c r="A18" s="175" t="s">
        <v>26</v>
      </c>
      <c r="B18" s="24" t="s">
        <v>26</v>
      </c>
      <c r="C18" s="174" t="s">
        <v>158</v>
      </c>
      <c r="D18" s="24"/>
    </row>
    <row r="19" ht="18.75" customHeight="1" spans="1:4">
      <c r="A19" s="175" t="s">
        <v>26</v>
      </c>
      <c r="B19" s="24" t="s">
        <v>26</v>
      </c>
      <c r="C19" s="174" t="s">
        <v>159</v>
      </c>
      <c r="D19" s="24"/>
    </row>
    <row r="20" ht="18.75" customHeight="1" spans="1:4">
      <c r="A20" s="176" t="s">
        <v>26</v>
      </c>
      <c r="B20" s="24" t="s">
        <v>26</v>
      </c>
      <c r="C20" s="174" t="s">
        <v>160</v>
      </c>
      <c r="D20" s="24"/>
    </row>
    <row r="21" ht="18.75" customHeight="1" spans="1:4">
      <c r="A21" s="176" t="s">
        <v>26</v>
      </c>
      <c r="B21" s="24" t="s">
        <v>26</v>
      </c>
      <c r="C21" s="174" t="s">
        <v>161</v>
      </c>
      <c r="D21" s="24"/>
    </row>
    <row r="22" ht="18.75" customHeight="1" spans="1:4">
      <c r="A22" s="176" t="s">
        <v>26</v>
      </c>
      <c r="B22" s="24" t="s">
        <v>26</v>
      </c>
      <c r="C22" s="174" t="s">
        <v>162</v>
      </c>
      <c r="D22" s="24"/>
    </row>
    <row r="23" ht="18.75" customHeight="1" spans="1:4">
      <c r="A23" s="176" t="s">
        <v>26</v>
      </c>
      <c r="B23" s="24" t="s">
        <v>26</v>
      </c>
      <c r="C23" s="174" t="s">
        <v>163</v>
      </c>
      <c r="D23" s="24"/>
    </row>
    <row r="24" ht="18.75" customHeight="1" spans="1:4">
      <c r="A24" s="176" t="s">
        <v>26</v>
      </c>
      <c r="B24" s="24" t="s">
        <v>26</v>
      </c>
      <c r="C24" s="174" t="s">
        <v>164</v>
      </c>
      <c r="D24" s="24"/>
    </row>
    <row r="25" ht="18.75" customHeight="1" spans="1:4">
      <c r="A25" s="176" t="s">
        <v>26</v>
      </c>
      <c r="B25" s="24" t="s">
        <v>26</v>
      </c>
      <c r="C25" s="174" t="s">
        <v>165</v>
      </c>
      <c r="D25" s="24"/>
    </row>
    <row r="26" ht="18.75" customHeight="1" spans="1:4">
      <c r="A26" s="176" t="s">
        <v>26</v>
      </c>
      <c r="B26" s="24" t="s">
        <v>26</v>
      </c>
      <c r="C26" s="174" t="s">
        <v>166</v>
      </c>
      <c r="D26" s="24"/>
    </row>
    <row r="27" ht="18.75" customHeight="1" spans="1:4">
      <c r="A27" s="176" t="s">
        <v>26</v>
      </c>
      <c r="B27" s="24" t="s">
        <v>26</v>
      </c>
      <c r="C27" s="174" t="s">
        <v>167</v>
      </c>
      <c r="D27" s="24">
        <v>457170</v>
      </c>
    </row>
    <row r="28" ht="18.75" customHeight="1" spans="1:4">
      <c r="A28" s="176" t="s">
        <v>26</v>
      </c>
      <c r="B28" s="24" t="s">
        <v>26</v>
      </c>
      <c r="C28" s="174" t="s">
        <v>168</v>
      </c>
      <c r="D28" s="24"/>
    </row>
    <row r="29" ht="18.75" customHeight="1" spans="1:4">
      <c r="A29" s="176" t="s">
        <v>26</v>
      </c>
      <c r="B29" s="24" t="s">
        <v>26</v>
      </c>
      <c r="C29" s="174" t="s">
        <v>169</v>
      </c>
      <c r="D29" s="24"/>
    </row>
    <row r="30" ht="18.75" customHeight="1" spans="1:4">
      <c r="A30" s="176" t="s">
        <v>26</v>
      </c>
      <c r="B30" s="24" t="s">
        <v>26</v>
      </c>
      <c r="C30" s="174" t="s">
        <v>170</v>
      </c>
      <c r="D30" s="24"/>
    </row>
    <row r="31" ht="18.75" customHeight="1" spans="1:4">
      <c r="A31" s="176" t="s">
        <v>26</v>
      </c>
      <c r="B31" s="24" t="s">
        <v>26</v>
      </c>
      <c r="C31" s="174" t="s">
        <v>171</v>
      </c>
      <c r="D31" s="24"/>
    </row>
    <row r="32" ht="18.75" customHeight="1" spans="1:4">
      <c r="A32" s="177" t="s">
        <v>26</v>
      </c>
      <c r="B32" s="24" t="s">
        <v>26</v>
      </c>
      <c r="C32" s="174" t="s">
        <v>172</v>
      </c>
      <c r="D32" s="24"/>
    </row>
    <row r="33" ht="18.75" customHeight="1" spans="1:4">
      <c r="A33" s="177" t="s">
        <v>26</v>
      </c>
      <c r="B33" s="24" t="s">
        <v>26</v>
      </c>
      <c r="C33" s="174" t="s">
        <v>173</v>
      </c>
      <c r="D33" s="24"/>
    </row>
    <row r="34" ht="18.75" customHeight="1" spans="1:4">
      <c r="A34" s="177" t="s">
        <v>26</v>
      </c>
      <c r="B34" s="24" t="s">
        <v>26</v>
      </c>
      <c r="C34" s="174" t="s">
        <v>174</v>
      </c>
      <c r="D34" s="24"/>
    </row>
    <row r="35" ht="18.75" customHeight="1" spans="1:4">
      <c r="A35" s="177"/>
      <c r="B35" s="24"/>
      <c r="C35" s="174" t="s">
        <v>175</v>
      </c>
      <c r="D35" s="24"/>
    </row>
    <row r="36" ht="18.75" customHeight="1" spans="1:4">
      <c r="A36" s="177" t="s">
        <v>26</v>
      </c>
      <c r="B36" s="24" t="s">
        <v>26</v>
      </c>
      <c r="C36" s="174" t="s">
        <v>176</v>
      </c>
      <c r="D36" s="24"/>
    </row>
    <row r="37" ht="18.75" customHeight="1" spans="1:4">
      <c r="A37" s="63" t="s">
        <v>177</v>
      </c>
      <c r="B37" s="178">
        <v>11275308.3</v>
      </c>
      <c r="C37" s="179" t="s">
        <v>52</v>
      </c>
      <c r="D37" s="178">
        <v>11275308.3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3"/>
  <sheetViews>
    <sheetView showZeros="0" workbookViewId="0">
      <pane ySplit="1" topLeftCell="A2" activePane="bottomLeft" state="frozen"/>
      <selection/>
      <selection pane="bottomLeft" activeCell="J15" sqref="J15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8"/>
      <c r="F2" s="65"/>
      <c r="G2" s="40" t="s">
        <v>178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9"/>
      <c r="C3" s="159"/>
      <c r="D3" s="159"/>
      <c r="E3" s="159"/>
      <c r="F3" s="159"/>
      <c r="G3" s="159"/>
    </row>
    <row r="4" ht="18" customHeight="1" spans="1:7">
      <c r="A4" s="160" t="str">
        <f>"单位名称："&amp;"中国共产党双江拉祜族佤族布朗族傣族自治县委员会"</f>
        <v>单位名称：中国共产党双江拉祜族佤族布朗族傣族自治县委员会</v>
      </c>
      <c r="B4" s="30"/>
      <c r="C4" s="31"/>
      <c r="D4" s="31"/>
      <c r="E4" s="31"/>
      <c r="F4" s="110"/>
      <c r="G4" s="40" t="s">
        <v>1</v>
      </c>
    </row>
    <row r="5" ht="20.25" customHeight="1" spans="1:7">
      <c r="A5" s="161" t="s">
        <v>179</v>
      </c>
      <c r="B5" s="162"/>
      <c r="C5" s="115" t="s">
        <v>56</v>
      </c>
      <c r="D5" s="138" t="s">
        <v>83</v>
      </c>
      <c r="E5" s="14"/>
      <c r="F5" s="15"/>
      <c r="G5" s="131" t="s">
        <v>84</v>
      </c>
    </row>
    <row r="6" ht="20.25" customHeight="1" spans="1:7">
      <c r="A6" s="163" t="s">
        <v>81</v>
      </c>
      <c r="B6" s="163" t="s">
        <v>82</v>
      </c>
      <c r="C6" s="34"/>
      <c r="D6" s="74" t="s">
        <v>58</v>
      </c>
      <c r="E6" s="74" t="s">
        <v>180</v>
      </c>
      <c r="F6" s="74" t="s">
        <v>181</v>
      </c>
      <c r="G6" s="102"/>
    </row>
    <row r="7" ht="19.5" customHeight="1" spans="1:7">
      <c r="A7" s="163" t="s">
        <v>182</v>
      </c>
      <c r="B7" s="163" t="s">
        <v>183</v>
      </c>
      <c r="C7" s="163" t="s">
        <v>184</v>
      </c>
      <c r="D7" s="74">
        <v>4</v>
      </c>
      <c r="E7" s="164" t="s">
        <v>185</v>
      </c>
      <c r="F7" s="164" t="s">
        <v>186</v>
      </c>
      <c r="G7" s="163" t="s">
        <v>187</v>
      </c>
    </row>
    <row r="8" ht="18" customHeight="1" spans="1:7">
      <c r="A8" s="35" t="s">
        <v>92</v>
      </c>
      <c r="B8" s="35" t="s">
        <v>93</v>
      </c>
      <c r="C8" s="24">
        <v>9463656.96</v>
      </c>
      <c r="D8" s="24">
        <v>5133656.96</v>
      </c>
      <c r="E8" s="24">
        <v>4611494</v>
      </c>
      <c r="F8" s="24">
        <v>522162.96</v>
      </c>
      <c r="G8" s="24">
        <v>4330000</v>
      </c>
    </row>
    <row r="9" ht="18" customHeight="1" spans="1:7">
      <c r="A9" s="126" t="s">
        <v>94</v>
      </c>
      <c r="B9" s="126" t="s">
        <v>95</v>
      </c>
      <c r="C9" s="24">
        <v>1278874.16</v>
      </c>
      <c r="D9" s="24">
        <v>778874.16</v>
      </c>
      <c r="E9" s="24">
        <v>748884</v>
      </c>
      <c r="F9" s="24">
        <v>29990.16</v>
      </c>
      <c r="G9" s="24">
        <v>500000</v>
      </c>
    </row>
    <row r="10" ht="18" customHeight="1" spans="1:7">
      <c r="A10" s="127" t="s">
        <v>96</v>
      </c>
      <c r="B10" s="127" t="s">
        <v>97</v>
      </c>
      <c r="C10" s="24">
        <v>50000</v>
      </c>
      <c r="D10" s="24"/>
      <c r="E10" s="24"/>
      <c r="F10" s="24"/>
      <c r="G10" s="24">
        <v>50000</v>
      </c>
    </row>
    <row r="11" ht="18" customHeight="1" spans="1:7">
      <c r="A11" s="127" t="s">
        <v>98</v>
      </c>
      <c r="B11" s="127" t="s">
        <v>99</v>
      </c>
      <c r="C11" s="24">
        <v>1228874.16</v>
      </c>
      <c r="D11" s="24">
        <v>778874.16</v>
      </c>
      <c r="E11" s="24">
        <v>748884</v>
      </c>
      <c r="F11" s="24">
        <v>29990.16</v>
      </c>
      <c r="G11" s="24">
        <v>450000</v>
      </c>
    </row>
    <row r="12" ht="18" customHeight="1" spans="1:7">
      <c r="A12" s="126" t="s">
        <v>100</v>
      </c>
      <c r="B12" s="126" t="s">
        <v>101</v>
      </c>
      <c r="C12" s="24">
        <v>8184782.8</v>
      </c>
      <c r="D12" s="24">
        <v>4354782.8</v>
      </c>
      <c r="E12" s="24">
        <v>3862610</v>
      </c>
      <c r="F12" s="24">
        <v>492172.8</v>
      </c>
      <c r="G12" s="24">
        <v>3830000</v>
      </c>
    </row>
    <row r="13" ht="18" customHeight="1" spans="1:7">
      <c r="A13" s="127" t="s">
        <v>102</v>
      </c>
      <c r="B13" s="127" t="s">
        <v>97</v>
      </c>
      <c r="C13" s="24">
        <v>8184782.8</v>
      </c>
      <c r="D13" s="24">
        <v>4354782.8</v>
      </c>
      <c r="E13" s="24">
        <v>3862610</v>
      </c>
      <c r="F13" s="24">
        <v>492172.8</v>
      </c>
      <c r="G13" s="24">
        <v>3830000</v>
      </c>
    </row>
    <row r="14" ht="18" customHeight="1" spans="1:7">
      <c r="A14" s="35" t="s">
        <v>103</v>
      </c>
      <c r="B14" s="35" t="s">
        <v>104</v>
      </c>
      <c r="C14" s="24">
        <v>1076749.28</v>
      </c>
      <c r="D14" s="24">
        <v>1076749.28</v>
      </c>
      <c r="E14" s="24">
        <v>1019199.6</v>
      </c>
      <c r="F14" s="24">
        <v>57549.68</v>
      </c>
      <c r="G14" s="24"/>
    </row>
    <row r="15" ht="18" customHeight="1" spans="1:7">
      <c r="A15" s="126" t="s">
        <v>105</v>
      </c>
      <c r="B15" s="126" t="s">
        <v>106</v>
      </c>
      <c r="C15" s="24">
        <v>975560</v>
      </c>
      <c r="D15" s="24">
        <v>975560</v>
      </c>
      <c r="E15" s="24">
        <v>969560</v>
      </c>
      <c r="F15" s="24">
        <v>6000</v>
      </c>
      <c r="G15" s="24"/>
    </row>
    <row r="16" ht="18" customHeight="1" spans="1:7">
      <c r="A16" s="127" t="s">
        <v>107</v>
      </c>
      <c r="B16" s="127" t="s">
        <v>108</v>
      </c>
      <c r="C16" s="24">
        <v>366000</v>
      </c>
      <c r="D16" s="24">
        <v>366000</v>
      </c>
      <c r="E16" s="24">
        <v>360000</v>
      </c>
      <c r="F16" s="24">
        <v>6000</v>
      </c>
      <c r="G16" s="24"/>
    </row>
    <row r="17" ht="18" customHeight="1" spans="1:7">
      <c r="A17" s="127" t="s">
        <v>109</v>
      </c>
      <c r="B17" s="127" t="s">
        <v>110</v>
      </c>
      <c r="C17" s="24">
        <v>609560</v>
      </c>
      <c r="D17" s="24">
        <v>609560</v>
      </c>
      <c r="E17" s="24">
        <v>609560</v>
      </c>
      <c r="F17" s="24"/>
      <c r="G17" s="24"/>
    </row>
    <row r="18" ht="18" customHeight="1" spans="1:7">
      <c r="A18" s="126" t="s">
        <v>111</v>
      </c>
      <c r="B18" s="126" t="s">
        <v>112</v>
      </c>
      <c r="C18" s="24">
        <v>40824</v>
      </c>
      <c r="D18" s="24">
        <v>40824</v>
      </c>
      <c r="E18" s="24">
        <v>40824</v>
      </c>
      <c r="F18" s="24"/>
      <c r="G18" s="24"/>
    </row>
    <row r="19" ht="18" customHeight="1" spans="1:7">
      <c r="A19" s="127" t="s">
        <v>113</v>
      </c>
      <c r="B19" s="127" t="s">
        <v>114</v>
      </c>
      <c r="C19" s="24">
        <v>40824</v>
      </c>
      <c r="D19" s="24">
        <v>40824</v>
      </c>
      <c r="E19" s="24">
        <v>40824</v>
      </c>
      <c r="F19" s="24"/>
      <c r="G19" s="24"/>
    </row>
    <row r="20" ht="18" customHeight="1" spans="1:7">
      <c r="A20" s="126" t="s">
        <v>115</v>
      </c>
      <c r="B20" s="126" t="s">
        <v>116</v>
      </c>
      <c r="C20" s="24">
        <v>51549.68</v>
      </c>
      <c r="D20" s="24">
        <v>51549.68</v>
      </c>
      <c r="E20" s="24"/>
      <c r="F20" s="24">
        <v>51549.68</v>
      </c>
      <c r="G20" s="24"/>
    </row>
    <row r="21" ht="18" customHeight="1" spans="1:7">
      <c r="A21" s="127" t="s">
        <v>117</v>
      </c>
      <c r="B21" s="127" t="s">
        <v>118</v>
      </c>
      <c r="C21" s="24">
        <v>51549.68</v>
      </c>
      <c r="D21" s="24">
        <v>51549.68</v>
      </c>
      <c r="E21" s="24"/>
      <c r="F21" s="24">
        <v>51549.68</v>
      </c>
      <c r="G21" s="24"/>
    </row>
    <row r="22" ht="18" customHeight="1" spans="1:7">
      <c r="A22" s="126" t="s">
        <v>119</v>
      </c>
      <c r="B22" s="126" t="s">
        <v>120</v>
      </c>
      <c r="C22" s="24">
        <v>8815.6</v>
      </c>
      <c r="D22" s="24">
        <v>8815.6</v>
      </c>
      <c r="E22" s="24">
        <v>8815.6</v>
      </c>
      <c r="F22" s="24"/>
      <c r="G22" s="24"/>
    </row>
    <row r="23" ht="18" customHeight="1" spans="1:7">
      <c r="A23" s="127" t="s">
        <v>121</v>
      </c>
      <c r="B23" s="127" t="s">
        <v>120</v>
      </c>
      <c r="C23" s="24">
        <v>8815.6</v>
      </c>
      <c r="D23" s="24">
        <v>8815.6</v>
      </c>
      <c r="E23" s="24">
        <v>8815.6</v>
      </c>
      <c r="F23" s="24"/>
      <c r="G23" s="24"/>
    </row>
    <row r="24" ht="18" customHeight="1" spans="1:7">
      <c r="A24" s="35" t="s">
        <v>122</v>
      </c>
      <c r="B24" s="35" t="s">
        <v>123</v>
      </c>
      <c r="C24" s="24">
        <v>277732.06</v>
      </c>
      <c r="D24" s="24">
        <v>277732.06</v>
      </c>
      <c r="E24" s="24">
        <v>277732.06</v>
      </c>
      <c r="F24" s="24"/>
      <c r="G24" s="24"/>
    </row>
    <row r="25" ht="18" customHeight="1" spans="1:7">
      <c r="A25" s="126" t="s">
        <v>124</v>
      </c>
      <c r="B25" s="126" t="s">
        <v>125</v>
      </c>
      <c r="C25" s="24">
        <v>277732.06</v>
      </c>
      <c r="D25" s="24">
        <v>277732.06</v>
      </c>
      <c r="E25" s="24">
        <v>277732.06</v>
      </c>
      <c r="F25" s="24"/>
      <c r="G25" s="24"/>
    </row>
    <row r="26" ht="18" customHeight="1" spans="1:7">
      <c r="A26" s="127" t="s">
        <v>126</v>
      </c>
      <c r="B26" s="127" t="s">
        <v>127</v>
      </c>
      <c r="C26" s="24">
        <v>180045.63</v>
      </c>
      <c r="D26" s="24">
        <v>180045.63</v>
      </c>
      <c r="E26" s="24">
        <v>180045.63</v>
      </c>
      <c r="F26" s="24"/>
      <c r="G26" s="24"/>
    </row>
    <row r="27" ht="18" customHeight="1" spans="1:7">
      <c r="A27" s="127" t="s">
        <v>128</v>
      </c>
      <c r="B27" s="127" t="s">
        <v>129</v>
      </c>
      <c r="C27" s="24">
        <v>54083.25</v>
      </c>
      <c r="D27" s="24">
        <v>54083.25</v>
      </c>
      <c r="E27" s="24">
        <v>54083.25</v>
      </c>
      <c r="F27" s="24"/>
      <c r="G27" s="24"/>
    </row>
    <row r="28" ht="18" customHeight="1" spans="1:7">
      <c r="A28" s="127" t="s">
        <v>130</v>
      </c>
      <c r="B28" s="127" t="s">
        <v>131</v>
      </c>
      <c r="C28" s="24">
        <v>23400</v>
      </c>
      <c r="D28" s="24">
        <v>23400</v>
      </c>
      <c r="E28" s="24">
        <v>23400</v>
      </c>
      <c r="F28" s="24"/>
      <c r="G28" s="24"/>
    </row>
    <row r="29" ht="18" customHeight="1" spans="1:7">
      <c r="A29" s="127" t="s">
        <v>132</v>
      </c>
      <c r="B29" s="127" t="s">
        <v>133</v>
      </c>
      <c r="C29" s="24">
        <v>20203.18</v>
      </c>
      <c r="D29" s="24">
        <v>20203.18</v>
      </c>
      <c r="E29" s="24">
        <v>20203.18</v>
      </c>
      <c r="F29" s="24"/>
      <c r="G29" s="24"/>
    </row>
    <row r="30" ht="18" customHeight="1" spans="1:7">
      <c r="A30" s="35" t="s">
        <v>134</v>
      </c>
      <c r="B30" s="35" t="s">
        <v>135</v>
      </c>
      <c r="C30" s="24">
        <v>457170</v>
      </c>
      <c r="D30" s="24">
        <v>457170</v>
      </c>
      <c r="E30" s="24">
        <v>457170</v>
      </c>
      <c r="F30" s="24"/>
      <c r="G30" s="24"/>
    </row>
    <row r="31" ht="18" customHeight="1" spans="1:7">
      <c r="A31" s="126" t="s">
        <v>136</v>
      </c>
      <c r="B31" s="126" t="s">
        <v>137</v>
      </c>
      <c r="C31" s="24">
        <v>457170</v>
      </c>
      <c r="D31" s="24">
        <v>457170</v>
      </c>
      <c r="E31" s="24">
        <v>457170</v>
      </c>
      <c r="F31" s="24"/>
      <c r="G31" s="24"/>
    </row>
    <row r="32" ht="18" customHeight="1" spans="1:7">
      <c r="A32" s="127" t="s">
        <v>138</v>
      </c>
      <c r="B32" s="127" t="s">
        <v>139</v>
      </c>
      <c r="C32" s="24">
        <v>457170</v>
      </c>
      <c r="D32" s="24">
        <v>457170</v>
      </c>
      <c r="E32" s="24">
        <v>457170</v>
      </c>
      <c r="F32" s="24"/>
      <c r="G32" s="24"/>
    </row>
    <row r="33" ht="18" customHeight="1" spans="1:7">
      <c r="A33" s="165" t="s">
        <v>140</v>
      </c>
      <c r="B33" s="166" t="s">
        <v>140</v>
      </c>
      <c r="C33" s="24">
        <v>11275308.3</v>
      </c>
      <c r="D33" s="24">
        <v>6945308.3</v>
      </c>
      <c r="E33" s="24">
        <v>6365595.66</v>
      </c>
      <c r="F33" s="24">
        <v>579712.64</v>
      </c>
      <c r="G33" s="24">
        <v>4330000</v>
      </c>
    </row>
  </sheetData>
  <mergeCells count="7">
    <mergeCell ref="A3:G3"/>
    <mergeCell ref="A4:E4"/>
    <mergeCell ref="A5:B5"/>
    <mergeCell ref="D5:F5"/>
    <mergeCell ref="A33:B33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C26" sqref="C26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47"/>
      <c r="B1" s="147"/>
      <c r="C1" s="147"/>
      <c r="D1" s="147"/>
      <c r="E1" s="147"/>
      <c r="F1" s="147"/>
      <c r="G1" s="147"/>
    </row>
    <row r="2" ht="15" customHeight="1" spans="1:7">
      <c r="A2" s="148"/>
      <c r="B2" s="149"/>
      <c r="C2" s="150"/>
      <c r="D2" s="70"/>
      <c r="G2" s="95" t="s">
        <v>188</v>
      </c>
    </row>
    <row r="3" ht="39" customHeight="1" spans="1:7">
      <c r="A3" s="136" t="str">
        <f>"2025"&amp;"年“三公”经费支出预算表"</f>
        <v>2025年“三公”经费支出预算表</v>
      </c>
      <c r="B3" s="59"/>
      <c r="C3" s="59"/>
      <c r="D3" s="59"/>
      <c r="E3" s="59"/>
      <c r="F3" s="59"/>
      <c r="G3" s="59"/>
    </row>
    <row r="4" ht="18.75" customHeight="1" spans="1:7">
      <c r="A4" s="42" t="str">
        <f>"单位名称："&amp;"中国共产党双江拉祜族佤族布朗族傣族自治县委员会"</f>
        <v>单位名称：中国共产党双江拉祜族佤族布朗族傣族自治县委员会</v>
      </c>
      <c r="B4" s="149"/>
      <c r="C4" s="150"/>
      <c r="D4" s="70"/>
      <c r="E4" s="31"/>
      <c r="G4" s="95" t="s">
        <v>189</v>
      </c>
    </row>
    <row r="5" ht="18.75" customHeight="1" spans="1:7">
      <c r="A5" s="11" t="s">
        <v>190</v>
      </c>
      <c r="B5" s="11" t="s">
        <v>191</v>
      </c>
      <c r="C5" s="32" t="s">
        <v>192</v>
      </c>
      <c r="D5" s="13" t="s">
        <v>193</v>
      </c>
      <c r="E5" s="14"/>
      <c r="F5" s="15"/>
      <c r="G5" s="32" t="s">
        <v>194</v>
      </c>
    </row>
    <row r="6" ht="18.75" customHeight="1" spans="1:7">
      <c r="A6" s="18"/>
      <c r="B6" s="151"/>
      <c r="C6" s="34"/>
      <c r="D6" s="74" t="s">
        <v>58</v>
      </c>
      <c r="E6" s="74" t="s">
        <v>195</v>
      </c>
      <c r="F6" s="74" t="s">
        <v>196</v>
      </c>
      <c r="G6" s="34"/>
    </row>
    <row r="7" ht="18.75" customHeight="1" spans="1:7">
      <c r="A7" s="152" t="s">
        <v>56</v>
      </c>
      <c r="B7" s="153">
        <v>1</v>
      </c>
      <c r="C7" s="154">
        <v>2</v>
      </c>
      <c r="D7" s="155">
        <v>3</v>
      </c>
      <c r="E7" s="155">
        <v>4</v>
      </c>
      <c r="F7" s="155">
        <v>5</v>
      </c>
      <c r="G7" s="154">
        <v>6</v>
      </c>
    </row>
    <row r="8" ht="18.75" customHeight="1" spans="1:7">
      <c r="A8" s="152" t="s">
        <v>56</v>
      </c>
      <c r="B8" s="156">
        <v>596000</v>
      </c>
      <c r="C8" s="156"/>
      <c r="D8" s="156">
        <v>551000</v>
      </c>
      <c r="E8" s="156">
        <v>350000</v>
      </c>
      <c r="F8" s="156">
        <v>201000</v>
      </c>
      <c r="G8" s="156">
        <v>45000</v>
      </c>
    </row>
    <row r="9" ht="18.75" customHeight="1" spans="1:7">
      <c r="A9" s="157" t="s">
        <v>197</v>
      </c>
      <c r="B9" s="156"/>
      <c r="C9" s="156"/>
      <c r="D9" s="156"/>
      <c r="E9" s="156"/>
      <c r="F9" s="156"/>
      <c r="G9" s="156"/>
    </row>
    <row r="10" ht="18.75" customHeight="1" spans="1:7">
      <c r="A10" s="157" t="s">
        <v>198</v>
      </c>
      <c r="B10" s="156">
        <v>596000</v>
      </c>
      <c r="C10" s="156"/>
      <c r="D10" s="156">
        <v>551000</v>
      </c>
      <c r="E10" s="156">
        <v>350000</v>
      </c>
      <c r="F10" s="156">
        <v>201000</v>
      </c>
      <c r="G10" s="156">
        <v>45000</v>
      </c>
    </row>
    <row r="11" ht="18.75" customHeight="1" spans="1:7">
      <c r="A11" s="157" t="s">
        <v>199</v>
      </c>
      <c r="B11" s="156"/>
      <c r="C11" s="156"/>
      <c r="D11" s="156"/>
      <c r="E11" s="156"/>
      <c r="F11" s="156"/>
      <c r="G11" s="156"/>
    </row>
    <row r="12" ht="18.75" customHeight="1" spans="1:7">
      <c r="A12" s="157" t="s">
        <v>200</v>
      </c>
      <c r="B12" s="156"/>
      <c r="C12" s="156"/>
      <c r="D12" s="156"/>
      <c r="E12" s="156"/>
      <c r="F12" s="156"/>
      <c r="G12" s="156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98"/>
  <sheetViews>
    <sheetView showZeros="0" tabSelected="1" topLeftCell="D1" workbookViewId="0">
      <pane ySplit="1" topLeftCell="A59" activePane="bottomLeft" state="frozen"/>
      <selection/>
      <selection pane="bottomLeft" activeCell="I90" sqref="I90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34"/>
      <c r="D2" s="135"/>
      <c r="E2" s="135"/>
      <c r="F2" s="135"/>
      <c r="G2" s="135"/>
      <c r="H2" s="75"/>
      <c r="I2" s="75"/>
      <c r="J2" s="75"/>
      <c r="K2" s="75"/>
      <c r="L2" s="75"/>
      <c r="M2" s="75"/>
      <c r="N2" s="31"/>
      <c r="O2" s="31"/>
      <c r="P2" s="31"/>
      <c r="Q2" s="75"/>
      <c r="U2" s="134"/>
      <c r="W2" s="39" t="s">
        <v>201</v>
      </c>
    </row>
    <row r="3" ht="39.75" customHeight="1" spans="1:23">
      <c r="A3" s="136" t="str">
        <f>"2025"&amp;"年部门基本支出预算表"</f>
        <v>2025年部门基本支出预算表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7"/>
      <c r="O3" s="7"/>
      <c r="P3" s="7"/>
      <c r="Q3" s="59"/>
      <c r="R3" s="59"/>
      <c r="S3" s="59"/>
      <c r="T3" s="59"/>
      <c r="U3" s="59"/>
      <c r="V3" s="59"/>
      <c r="W3" s="59"/>
    </row>
    <row r="4" ht="18.75" customHeight="1" spans="1:23">
      <c r="A4" s="8" t="str">
        <f>"单位名称："&amp;"中国共产党双江拉祜族佤族布朗族傣族自治县委员会"</f>
        <v>单位名称：中国共产党双江拉祜族佤族布朗族傣族自治县委员会</v>
      </c>
      <c r="B4" s="137"/>
      <c r="C4" s="137"/>
      <c r="D4" s="137"/>
      <c r="E4" s="137"/>
      <c r="F4" s="137"/>
      <c r="G4" s="137"/>
      <c r="H4" s="79"/>
      <c r="I4" s="79"/>
      <c r="J4" s="79"/>
      <c r="K4" s="79"/>
      <c r="L4" s="79"/>
      <c r="M4" s="79"/>
      <c r="N4" s="101"/>
      <c r="O4" s="101"/>
      <c r="P4" s="101"/>
      <c r="Q4" s="79"/>
      <c r="U4" s="134"/>
      <c r="W4" s="39" t="s">
        <v>189</v>
      </c>
    </row>
    <row r="5" ht="18" customHeight="1" spans="1:23">
      <c r="A5" s="11" t="s">
        <v>202</v>
      </c>
      <c r="B5" s="11" t="s">
        <v>203</v>
      </c>
      <c r="C5" s="11" t="s">
        <v>204</v>
      </c>
      <c r="D5" s="11" t="s">
        <v>205</v>
      </c>
      <c r="E5" s="11" t="s">
        <v>206</v>
      </c>
      <c r="F5" s="11" t="s">
        <v>207</v>
      </c>
      <c r="G5" s="11" t="s">
        <v>208</v>
      </c>
      <c r="H5" s="138" t="s">
        <v>209</v>
      </c>
      <c r="I5" s="72" t="s">
        <v>209</v>
      </c>
      <c r="J5" s="72"/>
      <c r="K5" s="72"/>
      <c r="L5" s="72"/>
      <c r="M5" s="72"/>
      <c r="N5" s="14"/>
      <c r="O5" s="14"/>
      <c r="P5" s="14"/>
      <c r="Q5" s="82" t="s">
        <v>62</v>
      </c>
      <c r="R5" s="72" t="s">
        <v>86</v>
      </c>
      <c r="S5" s="72"/>
      <c r="T5" s="72"/>
      <c r="U5" s="72"/>
      <c r="V5" s="72"/>
      <c r="W5" s="142"/>
    </row>
    <row r="6" ht="18" customHeight="1" spans="1:23">
      <c r="A6" s="16"/>
      <c r="B6" s="133"/>
      <c r="C6" s="16"/>
      <c r="D6" s="16"/>
      <c r="E6" s="16"/>
      <c r="F6" s="16"/>
      <c r="G6" s="16"/>
      <c r="H6" s="115" t="s">
        <v>210</v>
      </c>
      <c r="I6" s="138" t="s">
        <v>59</v>
      </c>
      <c r="J6" s="72"/>
      <c r="K6" s="72"/>
      <c r="L6" s="72"/>
      <c r="M6" s="142"/>
      <c r="N6" s="13" t="s">
        <v>211</v>
      </c>
      <c r="O6" s="14"/>
      <c r="P6" s="15"/>
      <c r="Q6" s="11" t="s">
        <v>62</v>
      </c>
      <c r="R6" s="138" t="s">
        <v>86</v>
      </c>
      <c r="S6" s="82" t="s">
        <v>65</v>
      </c>
      <c r="T6" s="72" t="s">
        <v>86</v>
      </c>
      <c r="U6" s="82" t="s">
        <v>67</v>
      </c>
      <c r="V6" s="82" t="s">
        <v>68</v>
      </c>
      <c r="W6" s="144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43" t="s">
        <v>212</v>
      </c>
      <c r="J7" s="11" t="s">
        <v>213</v>
      </c>
      <c r="K7" s="11" t="s">
        <v>214</v>
      </c>
      <c r="L7" s="11" t="s">
        <v>215</v>
      </c>
      <c r="M7" s="11" t="s">
        <v>216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217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8"/>
      <c r="B8" s="118"/>
      <c r="C8" s="118"/>
      <c r="D8" s="118"/>
      <c r="E8" s="118"/>
      <c r="F8" s="118"/>
      <c r="G8" s="118"/>
      <c r="H8" s="118"/>
      <c r="I8" s="100"/>
      <c r="J8" s="18" t="s">
        <v>218</v>
      </c>
      <c r="K8" s="18" t="s">
        <v>214</v>
      </c>
      <c r="L8" s="18" t="s">
        <v>215</v>
      </c>
      <c r="M8" s="18" t="s">
        <v>216</v>
      </c>
      <c r="N8" s="18" t="s">
        <v>214</v>
      </c>
      <c r="O8" s="18" t="s">
        <v>215</v>
      </c>
      <c r="P8" s="18" t="s">
        <v>216</v>
      </c>
      <c r="Q8" s="18" t="s">
        <v>62</v>
      </c>
      <c r="R8" s="18" t="s">
        <v>58</v>
      </c>
      <c r="S8" s="18" t="s">
        <v>65</v>
      </c>
      <c r="T8" s="18" t="s">
        <v>217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9">
        <v>1</v>
      </c>
      <c r="B9" s="139">
        <v>2</v>
      </c>
      <c r="C9" s="139">
        <v>3</v>
      </c>
      <c r="D9" s="139">
        <v>4</v>
      </c>
      <c r="E9" s="139">
        <v>5</v>
      </c>
      <c r="F9" s="139">
        <v>6</v>
      </c>
      <c r="G9" s="139">
        <v>7</v>
      </c>
      <c r="H9" s="139">
        <v>8</v>
      </c>
      <c r="I9" s="139">
        <v>9</v>
      </c>
      <c r="J9" s="139">
        <v>10</v>
      </c>
      <c r="K9" s="139">
        <v>11</v>
      </c>
      <c r="L9" s="139">
        <v>12</v>
      </c>
      <c r="M9" s="139">
        <v>13</v>
      </c>
      <c r="N9" s="139">
        <v>14</v>
      </c>
      <c r="O9" s="139">
        <v>15</v>
      </c>
      <c r="P9" s="139">
        <v>16</v>
      </c>
      <c r="Q9" s="139">
        <v>17</v>
      </c>
      <c r="R9" s="139">
        <v>18</v>
      </c>
      <c r="S9" s="139">
        <v>19</v>
      </c>
      <c r="T9" s="139">
        <v>20</v>
      </c>
      <c r="U9" s="139">
        <v>21</v>
      </c>
      <c r="V9" s="139">
        <v>22</v>
      </c>
      <c r="W9" s="139">
        <v>23</v>
      </c>
    </row>
    <row r="10" ht="21" customHeight="1" spans="1:23">
      <c r="A10" s="140" t="s">
        <v>71</v>
      </c>
      <c r="B10" s="140"/>
      <c r="C10" s="140"/>
      <c r="D10" s="140"/>
      <c r="E10" s="140"/>
      <c r="F10" s="140"/>
      <c r="G10" s="140"/>
      <c r="H10" s="24">
        <v>6945308.3</v>
      </c>
      <c r="I10" s="24">
        <v>6945308.3</v>
      </c>
      <c r="J10" s="24"/>
      <c r="K10" s="24"/>
      <c r="L10" s="24">
        <v>6945308.3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41" t="s">
        <v>73</v>
      </c>
      <c r="B11" s="22"/>
      <c r="C11" s="22"/>
      <c r="D11" s="22"/>
      <c r="E11" s="22"/>
      <c r="F11" s="22"/>
      <c r="G11" s="22"/>
      <c r="H11" s="24">
        <v>5000994.68</v>
      </c>
      <c r="I11" s="24">
        <v>5000994.68</v>
      </c>
      <c r="J11" s="24"/>
      <c r="K11" s="24"/>
      <c r="L11" s="24">
        <v>5000994.68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219</v>
      </c>
      <c r="C12" s="22" t="s">
        <v>220</v>
      </c>
      <c r="D12" s="22" t="s">
        <v>102</v>
      </c>
      <c r="E12" s="22" t="s">
        <v>97</v>
      </c>
      <c r="F12" s="22" t="s">
        <v>221</v>
      </c>
      <c r="G12" s="22" t="s">
        <v>222</v>
      </c>
      <c r="H12" s="24">
        <v>988644</v>
      </c>
      <c r="I12" s="24">
        <v>988644</v>
      </c>
      <c r="J12" s="24"/>
      <c r="K12" s="24"/>
      <c r="L12" s="24">
        <v>988644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219</v>
      </c>
      <c r="C13" s="22" t="s">
        <v>220</v>
      </c>
      <c r="D13" s="22" t="s">
        <v>102</v>
      </c>
      <c r="E13" s="22" t="s">
        <v>97</v>
      </c>
      <c r="F13" s="22" t="s">
        <v>223</v>
      </c>
      <c r="G13" s="22" t="s">
        <v>224</v>
      </c>
      <c r="H13" s="24">
        <v>1447308</v>
      </c>
      <c r="I13" s="24">
        <v>1447308</v>
      </c>
      <c r="J13" s="24"/>
      <c r="K13" s="24"/>
      <c r="L13" s="24">
        <v>1447308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225</v>
      </c>
      <c r="C14" s="22" t="s">
        <v>226</v>
      </c>
      <c r="D14" s="22" t="s">
        <v>102</v>
      </c>
      <c r="E14" s="22" t="s">
        <v>97</v>
      </c>
      <c r="F14" s="22" t="s">
        <v>227</v>
      </c>
      <c r="G14" s="22" t="s">
        <v>228</v>
      </c>
      <c r="H14" s="24">
        <v>456300</v>
      </c>
      <c r="I14" s="24">
        <v>456300</v>
      </c>
      <c r="J14" s="24"/>
      <c r="K14" s="24"/>
      <c r="L14" s="24">
        <v>456300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219</v>
      </c>
      <c r="C15" s="22" t="s">
        <v>220</v>
      </c>
      <c r="D15" s="22" t="s">
        <v>102</v>
      </c>
      <c r="E15" s="22" t="s">
        <v>97</v>
      </c>
      <c r="F15" s="22" t="s">
        <v>227</v>
      </c>
      <c r="G15" s="22" t="s">
        <v>228</v>
      </c>
      <c r="H15" s="24">
        <v>82387</v>
      </c>
      <c r="I15" s="24">
        <v>82387</v>
      </c>
      <c r="J15" s="24"/>
      <c r="K15" s="24"/>
      <c r="L15" s="24">
        <v>82387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229</v>
      </c>
      <c r="C16" s="22" t="s">
        <v>230</v>
      </c>
      <c r="D16" s="22" t="s">
        <v>109</v>
      </c>
      <c r="E16" s="22" t="s">
        <v>110</v>
      </c>
      <c r="F16" s="22" t="s">
        <v>231</v>
      </c>
      <c r="G16" s="22" t="s">
        <v>232</v>
      </c>
      <c r="H16" s="24">
        <v>431782.24</v>
      </c>
      <c r="I16" s="24">
        <v>431782.24</v>
      </c>
      <c r="J16" s="24"/>
      <c r="K16" s="24"/>
      <c r="L16" s="24">
        <v>431782.24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229</v>
      </c>
      <c r="C17" s="22" t="s">
        <v>230</v>
      </c>
      <c r="D17" s="22" t="s">
        <v>233</v>
      </c>
      <c r="E17" s="22" t="s">
        <v>234</v>
      </c>
      <c r="F17" s="22" t="s">
        <v>235</v>
      </c>
      <c r="G17" s="22" t="s">
        <v>236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229</v>
      </c>
      <c r="C18" s="22" t="s">
        <v>230</v>
      </c>
      <c r="D18" s="22" t="s">
        <v>128</v>
      </c>
      <c r="E18" s="22" t="s">
        <v>129</v>
      </c>
      <c r="F18" s="22" t="s">
        <v>237</v>
      </c>
      <c r="G18" s="22" t="s">
        <v>238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229</v>
      </c>
      <c r="C19" s="22" t="s">
        <v>230</v>
      </c>
      <c r="D19" s="22" t="s">
        <v>126</v>
      </c>
      <c r="E19" s="22" t="s">
        <v>127</v>
      </c>
      <c r="F19" s="22" t="s">
        <v>237</v>
      </c>
      <c r="G19" s="22" t="s">
        <v>238</v>
      </c>
      <c r="H19" s="24">
        <v>159206.07</v>
      </c>
      <c r="I19" s="24">
        <v>159206.07</v>
      </c>
      <c r="J19" s="24"/>
      <c r="K19" s="24"/>
      <c r="L19" s="24">
        <v>159206.07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229</v>
      </c>
      <c r="C20" s="22" t="s">
        <v>230</v>
      </c>
      <c r="D20" s="22" t="s">
        <v>130</v>
      </c>
      <c r="E20" s="22" t="s">
        <v>131</v>
      </c>
      <c r="F20" s="22" t="s">
        <v>239</v>
      </c>
      <c r="G20" s="22" t="s">
        <v>240</v>
      </c>
      <c r="H20" s="24">
        <v>23400</v>
      </c>
      <c r="I20" s="24">
        <v>23400</v>
      </c>
      <c r="J20" s="24"/>
      <c r="K20" s="24"/>
      <c r="L20" s="24">
        <v>23400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229</v>
      </c>
      <c r="C21" s="22" t="s">
        <v>230</v>
      </c>
      <c r="D21" s="22" t="s">
        <v>130</v>
      </c>
      <c r="E21" s="22" t="s">
        <v>131</v>
      </c>
      <c r="F21" s="22" t="s">
        <v>239</v>
      </c>
      <c r="G21" s="22" t="s">
        <v>240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229</v>
      </c>
      <c r="C22" s="22" t="s">
        <v>230</v>
      </c>
      <c r="D22" s="22" t="s">
        <v>121</v>
      </c>
      <c r="E22" s="22" t="s">
        <v>120</v>
      </c>
      <c r="F22" s="22" t="s">
        <v>241</v>
      </c>
      <c r="G22" s="22" t="s">
        <v>242</v>
      </c>
      <c r="H22" s="24">
        <v>3483.45</v>
      </c>
      <c r="I22" s="24">
        <v>3483.45</v>
      </c>
      <c r="J22" s="24"/>
      <c r="K22" s="24"/>
      <c r="L22" s="24">
        <v>3483.45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229</v>
      </c>
      <c r="C23" s="22" t="s">
        <v>230</v>
      </c>
      <c r="D23" s="22" t="s">
        <v>132</v>
      </c>
      <c r="E23" s="22" t="s">
        <v>133</v>
      </c>
      <c r="F23" s="22" t="s">
        <v>241</v>
      </c>
      <c r="G23" s="22" t="s">
        <v>242</v>
      </c>
      <c r="H23" s="24">
        <v>5472</v>
      </c>
      <c r="I23" s="24">
        <v>5472</v>
      </c>
      <c r="J23" s="24"/>
      <c r="K23" s="24"/>
      <c r="L23" s="24">
        <v>5472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229</v>
      </c>
      <c r="C24" s="22" t="s">
        <v>230</v>
      </c>
      <c r="D24" s="22" t="s">
        <v>132</v>
      </c>
      <c r="E24" s="22" t="s">
        <v>133</v>
      </c>
      <c r="F24" s="22" t="s">
        <v>241</v>
      </c>
      <c r="G24" s="22" t="s">
        <v>242</v>
      </c>
      <c r="H24" s="24">
        <v>5400</v>
      </c>
      <c r="I24" s="24">
        <v>5400</v>
      </c>
      <c r="J24" s="24"/>
      <c r="K24" s="24"/>
      <c r="L24" s="24">
        <v>5400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229</v>
      </c>
      <c r="C25" s="22" t="s">
        <v>230</v>
      </c>
      <c r="D25" s="22" t="s">
        <v>132</v>
      </c>
      <c r="E25" s="22" t="s">
        <v>133</v>
      </c>
      <c r="F25" s="22" t="s">
        <v>241</v>
      </c>
      <c r="G25" s="22" t="s">
        <v>242</v>
      </c>
      <c r="H25" s="24">
        <v>4484.68</v>
      </c>
      <c r="I25" s="24">
        <v>4484.68</v>
      </c>
      <c r="J25" s="24"/>
      <c r="K25" s="24"/>
      <c r="L25" s="24">
        <v>4484.68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243</v>
      </c>
      <c r="C26" s="22" t="s">
        <v>139</v>
      </c>
      <c r="D26" s="22" t="s">
        <v>138</v>
      </c>
      <c r="E26" s="22" t="s">
        <v>139</v>
      </c>
      <c r="F26" s="22" t="s">
        <v>244</v>
      </c>
      <c r="G26" s="22" t="s">
        <v>139</v>
      </c>
      <c r="H26" s="24">
        <v>323836.68</v>
      </c>
      <c r="I26" s="24">
        <v>323836.68</v>
      </c>
      <c r="J26" s="24"/>
      <c r="K26" s="24"/>
      <c r="L26" s="24">
        <v>323836.68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245</v>
      </c>
      <c r="C27" s="22" t="s">
        <v>246</v>
      </c>
      <c r="D27" s="22" t="s">
        <v>102</v>
      </c>
      <c r="E27" s="22" t="s">
        <v>97</v>
      </c>
      <c r="F27" s="22" t="s">
        <v>247</v>
      </c>
      <c r="G27" s="22" t="s">
        <v>248</v>
      </c>
      <c r="H27" s="24">
        <v>120000</v>
      </c>
      <c r="I27" s="24">
        <v>120000</v>
      </c>
      <c r="J27" s="24"/>
      <c r="K27" s="24"/>
      <c r="L27" s="24">
        <v>120000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245</v>
      </c>
      <c r="C28" s="22" t="s">
        <v>246</v>
      </c>
      <c r="D28" s="22" t="s">
        <v>102</v>
      </c>
      <c r="E28" s="22" t="s">
        <v>97</v>
      </c>
      <c r="F28" s="22" t="s">
        <v>247</v>
      </c>
      <c r="G28" s="22" t="s">
        <v>248</v>
      </c>
      <c r="H28" s="24">
        <v>56544</v>
      </c>
      <c r="I28" s="24">
        <v>56544</v>
      </c>
      <c r="J28" s="24"/>
      <c r="K28" s="24"/>
      <c r="L28" s="24">
        <v>56544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249</v>
      </c>
      <c r="C29" s="22" t="s">
        <v>250</v>
      </c>
      <c r="D29" s="22" t="s">
        <v>102</v>
      </c>
      <c r="E29" s="22" t="s">
        <v>97</v>
      </c>
      <c r="F29" s="22" t="s">
        <v>251</v>
      </c>
      <c r="G29" s="22" t="s">
        <v>252</v>
      </c>
      <c r="H29" s="24">
        <v>10000</v>
      </c>
      <c r="I29" s="24">
        <v>10000</v>
      </c>
      <c r="J29" s="24"/>
      <c r="K29" s="24"/>
      <c r="L29" s="24">
        <v>10000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249</v>
      </c>
      <c r="C30" s="22" t="s">
        <v>250</v>
      </c>
      <c r="D30" s="22" t="s">
        <v>102</v>
      </c>
      <c r="E30" s="22" t="s">
        <v>97</v>
      </c>
      <c r="F30" s="22" t="s">
        <v>253</v>
      </c>
      <c r="G30" s="22" t="s">
        <v>254</v>
      </c>
      <c r="H30" s="24">
        <v>92600</v>
      </c>
      <c r="I30" s="24">
        <v>92600</v>
      </c>
      <c r="J30" s="24"/>
      <c r="K30" s="24"/>
      <c r="L30" s="24">
        <v>92600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255</v>
      </c>
      <c r="C31" s="22" t="s">
        <v>194</v>
      </c>
      <c r="D31" s="22" t="s">
        <v>102</v>
      </c>
      <c r="E31" s="22" t="s">
        <v>97</v>
      </c>
      <c r="F31" s="22" t="s">
        <v>256</v>
      </c>
      <c r="G31" s="22" t="s">
        <v>194</v>
      </c>
      <c r="H31" s="24">
        <v>45000</v>
      </c>
      <c r="I31" s="24">
        <v>45000</v>
      </c>
      <c r="J31" s="24"/>
      <c r="K31" s="24"/>
      <c r="L31" s="24">
        <v>45000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257</v>
      </c>
      <c r="C32" s="22" t="s">
        <v>258</v>
      </c>
      <c r="D32" s="22" t="s">
        <v>107</v>
      </c>
      <c r="E32" s="22" t="s">
        <v>108</v>
      </c>
      <c r="F32" s="22" t="s">
        <v>251</v>
      </c>
      <c r="G32" s="22" t="s">
        <v>252</v>
      </c>
      <c r="H32" s="24">
        <v>6000</v>
      </c>
      <c r="I32" s="24">
        <v>6000</v>
      </c>
      <c r="J32" s="24"/>
      <c r="K32" s="24"/>
      <c r="L32" s="24">
        <v>6000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259</v>
      </c>
      <c r="C33" s="22" t="s">
        <v>260</v>
      </c>
      <c r="D33" s="22" t="s">
        <v>102</v>
      </c>
      <c r="E33" s="22" t="s">
        <v>97</v>
      </c>
      <c r="F33" s="22" t="s">
        <v>261</v>
      </c>
      <c r="G33" s="22" t="s">
        <v>260</v>
      </c>
      <c r="H33" s="24">
        <v>19772.88</v>
      </c>
      <c r="I33" s="24">
        <v>19772.88</v>
      </c>
      <c r="J33" s="24"/>
      <c r="K33" s="24"/>
      <c r="L33" s="24">
        <v>19772.88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262</v>
      </c>
      <c r="C34" s="22" t="s">
        <v>263</v>
      </c>
      <c r="D34" s="22" t="s">
        <v>102</v>
      </c>
      <c r="E34" s="22" t="s">
        <v>97</v>
      </c>
      <c r="F34" s="22" t="s">
        <v>264</v>
      </c>
      <c r="G34" s="22" t="s">
        <v>263</v>
      </c>
      <c r="H34" s="24">
        <v>51000</v>
      </c>
      <c r="I34" s="24">
        <v>51000</v>
      </c>
      <c r="J34" s="24"/>
      <c r="K34" s="24"/>
      <c r="L34" s="24">
        <v>51000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265</v>
      </c>
      <c r="C35" s="22" t="s">
        <v>266</v>
      </c>
      <c r="D35" s="22" t="s">
        <v>102</v>
      </c>
      <c r="E35" s="22" t="s">
        <v>97</v>
      </c>
      <c r="F35" s="22" t="s">
        <v>267</v>
      </c>
      <c r="G35" s="22" t="s">
        <v>268</v>
      </c>
      <c r="H35" s="24">
        <v>216000</v>
      </c>
      <c r="I35" s="24">
        <v>216000</v>
      </c>
      <c r="J35" s="24"/>
      <c r="K35" s="24"/>
      <c r="L35" s="24">
        <v>216000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269</v>
      </c>
      <c r="C36" s="22" t="s">
        <v>270</v>
      </c>
      <c r="D36" s="22" t="s">
        <v>117</v>
      </c>
      <c r="E36" s="22" t="s">
        <v>118</v>
      </c>
      <c r="F36" s="22" t="s">
        <v>251</v>
      </c>
      <c r="G36" s="22" t="s">
        <v>252</v>
      </c>
      <c r="H36" s="24">
        <v>51549.68</v>
      </c>
      <c r="I36" s="24">
        <v>51549.68</v>
      </c>
      <c r="J36" s="24"/>
      <c r="K36" s="24"/>
      <c r="L36" s="24">
        <v>51549.68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271</v>
      </c>
      <c r="C37" s="22" t="s">
        <v>272</v>
      </c>
      <c r="D37" s="22" t="s">
        <v>107</v>
      </c>
      <c r="E37" s="22" t="s">
        <v>108</v>
      </c>
      <c r="F37" s="22" t="s">
        <v>273</v>
      </c>
      <c r="G37" s="22" t="s">
        <v>274</v>
      </c>
      <c r="H37" s="24">
        <v>360000</v>
      </c>
      <c r="I37" s="24">
        <v>360000</v>
      </c>
      <c r="J37" s="24"/>
      <c r="K37" s="24"/>
      <c r="L37" s="24">
        <v>360000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275</v>
      </c>
      <c r="C38" s="22" t="s">
        <v>276</v>
      </c>
      <c r="D38" s="22" t="s">
        <v>113</v>
      </c>
      <c r="E38" s="22" t="s">
        <v>114</v>
      </c>
      <c r="F38" s="22" t="s">
        <v>277</v>
      </c>
      <c r="G38" s="22" t="s">
        <v>278</v>
      </c>
      <c r="H38" s="24">
        <v>40824</v>
      </c>
      <c r="I38" s="24">
        <v>40824</v>
      </c>
      <c r="J38" s="24"/>
      <c r="K38" s="24"/>
      <c r="L38" s="24">
        <v>40824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141" t="s">
        <v>75</v>
      </c>
      <c r="B39" s="26"/>
      <c r="C39" s="26"/>
      <c r="D39" s="26"/>
      <c r="E39" s="26"/>
      <c r="F39" s="26"/>
      <c r="G39" s="26"/>
      <c r="H39" s="24">
        <v>833320.06</v>
      </c>
      <c r="I39" s="24">
        <v>833320.06</v>
      </c>
      <c r="J39" s="24"/>
      <c r="K39" s="24"/>
      <c r="L39" s="24">
        <v>833320.06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279</v>
      </c>
      <c r="C40" s="22" t="s">
        <v>220</v>
      </c>
      <c r="D40" s="22" t="s">
        <v>102</v>
      </c>
      <c r="E40" s="22" t="s">
        <v>97</v>
      </c>
      <c r="F40" s="22" t="s">
        <v>221</v>
      </c>
      <c r="G40" s="22" t="s">
        <v>222</v>
      </c>
      <c r="H40" s="24">
        <v>91344</v>
      </c>
      <c r="I40" s="24">
        <v>91344</v>
      </c>
      <c r="J40" s="24"/>
      <c r="K40" s="24"/>
      <c r="L40" s="24">
        <v>91344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280</v>
      </c>
      <c r="C41" s="22" t="s">
        <v>281</v>
      </c>
      <c r="D41" s="22" t="s">
        <v>102</v>
      </c>
      <c r="E41" s="22" t="s">
        <v>97</v>
      </c>
      <c r="F41" s="22" t="s">
        <v>221</v>
      </c>
      <c r="G41" s="22" t="s">
        <v>222</v>
      </c>
      <c r="H41" s="24">
        <v>113208</v>
      </c>
      <c r="I41" s="24">
        <v>113208</v>
      </c>
      <c r="J41" s="24"/>
      <c r="K41" s="24"/>
      <c r="L41" s="24">
        <v>113208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279</v>
      </c>
      <c r="C42" s="22" t="s">
        <v>220</v>
      </c>
      <c r="D42" s="22" t="s">
        <v>102</v>
      </c>
      <c r="E42" s="22" t="s">
        <v>97</v>
      </c>
      <c r="F42" s="22" t="s">
        <v>223</v>
      </c>
      <c r="G42" s="22" t="s">
        <v>224</v>
      </c>
      <c r="H42" s="24">
        <v>136848</v>
      </c>
      <c r="I42" s="24">
        <v>136848</v>
      </c>
      <c r="J42" s="24"/>
      <c r="K42" s="24"/>
      <c r="L42" s="24">
        <v>136848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2" t="s">
        <v>280</v>
      </c>
      <c r="C43" s="22" t="s">
        <v>281</v>
      </c>
      <c r="D43" s="22" t="s">
        <v>102</v>
      </c>
      <c r="E43" s="22" t="s">
        <v>97</v>
      </c>
      <c r="F43" s="22" t="s">
        <v>223</v>
      </c>
      <c r="G43" s="22" t="s">
        <v>224</v>
      </c>
      <c r="H43" s="24">
        <v>39480</v>
      </c>
      <c r="I43" s="24">
        <v>39480</v>
      </c>
      <c r="J43" s="24"/>
      <c r="K43" s="24"/>
      <c r="L43" s="24">
        <v>39480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6"/>
      <c r="B44" s="22" t="s">
        <v>282</v>
      </c>
      <c r="C44" s="22" t="s">
        <v>226</v>
      </c>
      <c r="D44" s="22" t="s">
        <v>102</v>
      </c>
      <c r="E44" s="22" t="s">
        <v>97</v>
      </c>
      <c r="F44" s="22" t="s">
        <v>227</v>
      </c>
      <c r="G44" s="22" t="s">
        <v>228</v>
      </c>
      <c r="H44" s="24">
        <v>39420</v>
      </c>
      <c r="I44" s="24">
        <v>39420</v>
      </c>
      <c r="J44" s="24"/>
      <c r="K44" s="24"/>
      <c r="L44" s="24">
        <v>39420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26"/>
      <c r="B45" s="22" t="s">
        <v>279</v>
      </c>
      <c r="C45" s="22" t="s">
        <v>220</v>
      </c>
      <c r="D45" s="22" t="s">
        <v>102</v>
      </c>
      <c r="E45" s="22" t="s">
        <v>97</v>
      </c>
      <c r="F45" s="22" t="s">
        <v>227</v>
      </c>
      <c r="G45" s="22" t="s">
        <v>228</v>
      </c>
      <c r="H45" s="24">
        <v>7612</v>
      </c>
      <c r="I45" s="24">
        <v>7612</v>
      </c>
      <c r="J45" s="24"/>
      <c r="K45" s="24"/>
      <c r="L45" s="24">
        <v>7612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26"/>
      <c r="B46" s="22" t="s">
        <v>280</v>
      </c>
      <c r="C46" s="22" t="s">
        <v>281</v>
      </c>
      <c r="D46" s="22" t="s">
        <v>102</v>
      </c>
      <c r="E46" s="22" t="s">
        <v>97</v>
      </c>
      <c r="F46" s="22" t="s">
        <v>283</v>
      </c>
      <c r="G46" s="22" t="s">
        <v>284</v>
      </c>
      <c r="H46" s="24">
        <v>84324</v>
      </c>
      <c r="I46" s="24">
        <v>84324</v>
      </c>
      <c r="J46" s="24"/>
      <c r="K46" s="24"/>
      <c r="L46" s="24">
        <v>84324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26"/>
      <c r="B47" s="22" t="s">
        <v>280</v>
      </c>
      <c r="C47" s="22" t="s">
        <v>281</v>
      </c>
      <c r="D47" s="22" t="s">
        <v>102</v>
      </c>
      <c r="E47" s="22" t="s">
        <v>97</v>
      </c>
      <c r="F47" s="22" t="s">
        <v>283</v>
      </c>
      <c r="G47" s="22" t="s">
        <v>284</v>
      </c>
      <c r="H47" s="24">
        <v>37440</v>
      </c>
      <c r="I47" s="24">
        <v>37440</v>
      </c>
      <c r="J47" s="24"/>
      <c r="K47" s="24"/>
      <c r="L47" s="24">
        <v>37440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customHeight="1" spans="1:23">
      <c r="A48" s="26"/>
      <c r="B48" s="22" t="s">
        <v>285</v>
      </c>
      <c r="C48" s="22" t="s">
        <v>286</v>
      </c>
      <c r="D48" s="22" t="s">
        <v>102</v>
      </c>
      <c r="E48" s="22" t="s">
        <v>97</v>
      </c>
      <c r="F48" s="22" t="s">
        <v>283</v>
      </c>
      <c r="G48" s="22" t="s">
        <v>284</v>
      </c>
      <c r="H48" s="24">
        <v>54000</v>
      </c>
      <c r="I48" s="24">
        <v>54000</v>
      </c>
      <c r="J48" s="24"/>
      <c r="K48" s="24"/>
      <c r="L48" s="24">
        <v>54000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21" customHeight="1" spans="1:23">
      <c r="A49" s="26"/>
      <c r="B49" s="22" t="s">
        <v>287</v>
      </c>
      <c r="C49" s="22" t="s">
        <v>230</v>
      </c>
      <c r="D49" s="22" t="s">
        <v>109</v>
      </c>
      <c r="E49" s="22" t="s">
        <v>110</v>
      </c>
      <c r="F49" s="22" t="s">
        <v>231</v>
      </c>
      <c r="G49" s="22" t="s">
        <v>232</v>
      </c>
      <c r="H49" s="24">
        <v>84156.16</v>
      </c>
      <c r="I49" s="24">
        <v>84156.16</v>
      </c>
      <c r="J49" s="24"/>
      <c r="K49" s="24"/>
      <c r="L49" s="24">
        <v>84156.16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21" customHeight="1" spans="1:23">
      <c r="A50" s="26"/>
      <c r="B50" s="22" t="s">
        <v>287</v>
      </c>
      <c r="C50" s="22" t="s">
        <v>230</v>
      </c>
      <c r="D50" s="22" t="s">
        <v>233</v>
      </c>
      <c r="E50" s="22" t="s">
        <v>234</v>
      </c>
      <c r="F50" s="22" t="s">
        <v>235</v>
      </c>
      <c r="G50" s="22" t="s">
        <v>236</v>
      </c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21" customHeight="1" spans="1:23">
      <c r="A51" s="26"/>
      <c r="B51" s="22" t="s">
        <v>287</v>
      </c>
      <c r="C51" s="22" t="s">
        <v>230</v>
      </c>
      <c r="D51" s="22" t="s">
        <v>128</v>
      </c>
      <c r="E51" s="22" t="s">
        <v>129</v>
      </c>
      <c r="F51" s="22" t="s">
        <v>237</v>
      </c>
      <c r="G51" s="22" t="s">
        <v>238</v>
      </c>
      <c r="H51" s="24">
        <v>19486.09</v>
      </c>
      <c r="I51" s="24">
        <v>19486.09</v>
      </c>
      <c r="J51" s="24"/>
      <c r="K51" s="24"/>
      <c r="L51" s="24">
        <v>19486.09</v>
      </c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21" customHeight="1" spans="1:23">
      <c r="A52" s="26"/>
      <c r="B52" s="22" t="s">
        <v>287</v>
      </c>
      <c r="C52" s="22" t="s">
        <v>230</v>
      </c>
      <c r="D52" s="22" t="s">
        <v>126</v>
      </c>
      <c r="E52" s="22" t="s">
        <v>127</v>
      </c>
      <c r="F52" s="22" t="s">
        <v>237</v>
      </c>
      <c r="G52" s="22" t="s">
        <v>238</v>
      </c>
      <c r="H52" s="24">
        <v>15059.38</v>
      </c>
      <c r="I52" s="24">
        <v>15059.38</v>
      </c>
      <c r="J52" s="24"/>
      <c r="K52" s="24"/>
      <c r="L52" s="24">
        <v>15059.38</v>
      </c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21" customHeight="1" spans="1:23">
      <c r="A53" s="26"/>
      <c r="B53" s="22" t="s">
        <v>287</v>
      </c>
      <c r="C53" s="22" t="s">
        <v>230</v>
      </c>
      <c r="D53" s="22" t="s">
        <v>130</v>
      </c>
      <c r="E53" s="22" t="s">
        <v>131</v>
      </c>
      <c r="F53" s="22" t="s">
        <v>239</v>
      </c>
      <c r="G53" s="22" t="s">
        <v>240</v>
      </c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21" customHeight="1" spans="1:23">
      <c r="A54" s="26"/>
      <c r="B54" s="22" t="s">
        <v>287</v>
      </c>
      <c r="C54" s="22" t="s">
        <v>230</v>
      </c>
      <c r="D54" s="22" t="s">
        <v>121</v>
      </c>
      <c r="E54" s="22" t="s">
        <v>120</v>
      </c>
      <c r="F54" s="22" t="s">
        <v>241</v>
      </c>
      <c r="G54" s="22" t="s">
        <v>242</v>
      </c>
      <c r="H54" s="24">
        <v>1921.16</v>
      </c>
      <c r="I54" s="24">
        <v>1921.16</v>
      </c>
      <c r="J54" s="24"/>
      <c r="K54" s="24"/>
      <c r="L54" s="24">
        <v>1921.16</v>
      </c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21" customHeight="1" spans="1:23">
      <c r="A55" s="26"/>
      <c r="B55" s="22" t="s">
        <v>287</v>
      </c>
      <c r="C55" s="22" t="s">
        <v>230</v>
      </c>
      <c r="D55" s="22" t="s">
        <v>132</v>
      </c>
      <c r="E55" s="22" t="s">
        <v>133</v>
      </c>
      <c r="F55" s="22" t="s">
        <v>241</v>
      </c>
      <c r="G55" s="22" t="s">
        <v>242</v>
      </c>
      <c r="H55" s="24">
        <v>1140</v>
      </c>
      <c r="I55" s="24">
        <v>1140</v>
      </c>
      <c r="J55" s="24"/>
      <c r="K55" s="24"/>
      <c r="L55" s="24">
        <v>1140</v>
      </c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21" customHeight="1" spans="1:23">
      <c r="A56" s="26"/>
      <c r="B56" s="22" t="s">
        <v>287</v>
      </c>
      <c r="C56" s="22" t="s">
        <v>230</v>
      </c>
      <c r="D56" s="22" t="s">
        <v>132</v>
      </c>
      <c r="E56" s="22" t="s">
        <v>133</v>
      </c>
      <c r="F56" s="22" t="s">
        <v>241</v>
      </c>
      <c r="G56" s="22" t="s">
        <v>242</v>
      </c>
      <c r="H56" s="24">
        <v>973.11</v>
      </c>
      <c r="I56" s="24">
        <v>973.11</v>
      </c>
      <c r="J56" s="24"/>
      <c r="K56" s="24"/>
      <c r="L56" s="24">
        <v>973.11</v>
      </c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ht="21" customHeight="1" spans="1:23">
      <c r="A57" s="26"/>
      <c r="B57" s="22" t="s">
        <v>288</v>
      </c>
      <c r="C57" s="22" t="s">
        <v>139</v>
      </c>
      <c r="D57" s="22" t="s">
        <v>138</v>
      </c>
      <c r="E57" s="22" t="s">
        <v>139</v>
      </c>
      <c r="F57" s="22" t="s">
        <v>244</v>
      </c>
      <c r="G57" s="22" t="s">
        <v>139</v>
      </c>
      <c r="H57" s="24">
        <v>63117.12</v>
      </c>
      <c r="I57" s="24">
        <v>63117.12</v>
      </c>
      <c r="J57" s="24"/>
      <c r="K57" s="24"/>
      <c r="L57" s="24">
        <v>63117.12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ht="21" customHeight="1" spans="1:23">
      <c r="A58" s="26"/>
      <c r="B58" s="22" t="s">
        <v>289</v>
      </c>
      <c r="C58" s="22" t="s">
        <v>250</v>
      </c>
      <c r="D58" s="22" t="s">
        <v>102</v>
      </c>
      <c r="E58" s="22" t="s">
        <v>97</v>
      </c>
      <c r="F58" s="22" t="s">
        <v>253</v>
      </c>
      <c r="G58" s="22" t="s">
        <v>254</v>
      </c>
      <c r="H58" s="24">
        <v>20000</v>
      </c>
      <c r="I58" s="24">
        <v>20000</v>
      </c>
      <c r="J58" s="24"/>
      <c r="K58" s="24"/>
      <c r="L58" s="24">
        <v>20000</v>
      </c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ht="21" customHeight="1" spans="1:23">
      <c r="A59" s="26"/>
      <c r="B59" s="22" t="s">
        <v>289</v>
      </c>
      <c r="C59" s="22" t="s">
        <v>250</v>
      </c>
      <c r="D59" s="22" t="s">
        <v>102</v>
      </c>
      <c r="E59" s="22" t="s">
        <v>97</v>
      </c>
      <c r="F59" s="22" t="s">
        <v>251</v>
      </c>
      <c r="G59" s="22" t="s">
        <v>252</v>
      </c>
      <c r="H59" s="24">
        <v>1700</v>
      </c>
      <c r="I59" s="24">
        <v>1700</v>
      </c>
      <c r="J59" s="24"/>
      <c r="K59" s="24"/>
      <c r="L59" s="24">
        <v>1700</v>
      </c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ht="21" customHeight="1" spans="1:23">
      <c r="A60" s="26"/>
      <c r="B60" s="22" t="s">
        <v>290</v>
      </c>
      <c r="C60" s="22" t="s">
        <v>260</v>
      </c>
      <c r="D60" s="22" t="s">
        <v>102</v>
      </c>
      <c r="E60" s="22" t="s">
        <v>97</v>
      </c>
      <c r="F60" s="22" t="s">
        <v>261</v>
      </c>
      <c r="G60" s="22" t="s">
        <v>260</v>
      </c>
      <c r="H60" s="24">
        <v>4091.04</v>
      </c>
      <c r="I60" s="24">
        <v>4091.04</v>
      </c>
      <c r="J60" s="24"/>
      <c r="K60" s="24"/>
      <c r="L60" s="24">
        <v>4091.04</v>
      </c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ht="21" customHeight="1" spans="1:23">
      <c r="A61" s="26"/>
      <c r="B61" s="22" t="s">
        <v>291</v>
      </c>
      <c r="C61" s="22" t="s">
        <v>266</v>
      </c>
      <c r="D61" s="22" t="s">
        <v>102</v>
      </c>
      <c r="E61" s="22" t="s">
        <v>97</v>
      </c>
      <c r="F61" s="22" t="s">
        <v>267</v>
      </c>
      <c r="G61" s="22" t="s">
        <v>268</v>
      </c>
      <c r="H61" s="24">
        <v>18000</v>
      </c>
      <c r="I61" s="24">
        <v>18000</v>
      </c>
      <c r="J61" s="24"/>
      <c r="K61" s="24"/>
      <c r="L61" s="24">
        <v>18000</v>
      </c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ht="21" customHeight="1" spans="1:23">
      <c r="A62" s="141" t="s">
        <v>77</v>
      </c>
      <c r="B62" s="26"/>
      <c r="C62" s="26"/>
      <c r="D62" s="26"/>
      <c r="E62" s="26"/>
      <c r="F62" s="26"/>
      <c r="G62" s="26"/>
      <c r="H62" s="24">
        <v>155329.16</v>
      </c>
      <c r="I62" s="24">
        <v>155329.16</v>
      </c>
      <c r="J62" s="24"/>
      <c r="K62" s="24"/>
      <c r="L62" s="24">
        <v>155329.16</v>
      </c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ht="21" customHeight="1" spans="1:23">
      <c r="A63" s="26"/>
      <c r="B63" s="22" t="s">
        <v>292</v>
      </c>
      <c r="C63" s="22" t="s">
        <v>220</v>
      </c>
      <c r="D63" s="22" t="s">
        <v>102</v>
      </c>
      <c r="E63" s="22" t="s">
        <v>97</v>
      </c>
      <c r="F63" s="22" t="s">
        <v>221</v>
      </c>
      <c r="G63" s="22" t="s">
        <v>222</v>
      </c>
      <c r="H63" s="24">
        <v>33444</v>
      </c>
      <c r="I63" s="24">
        <v>33444</v>
      </c>
      <c r="J63" s="24"/>
      <c r="K63" s="24"/>
      <c r="L63" s="24">
        <v>33444</v>
      </c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 ht="21" customHeight="1" spans="1:23">
      <c r="A64" s="26"/>
      <c r="B64" s="22" t="s">
        <v>292</v>
      </c>
      <c r="C64" s="22" t="s">
        <v>220</v>
      </c>
      <c r="D64" s="22" t="s">
        <v>102</v>
      </c>
      <c r="E64" s="22" t="s">
        <v>97</v>
      </c>
      <c r="F64" s="22" t="s">
        <v>223</v>
      </c>
      <c r="G64" s="22" t="s">
        <v>224</v>
      </c>
      <c r="H64" s="24">
        <v>55080</v>
      </c>
      <c r="I64" s="24">
        <v>55080</v>
      </c>
      <c r="J64" s="24"/>
      <c r="K64" s="24"/>
      <c r="L64" s="24">
        <v>55080</v>
      </c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</row>
    <row r="65" ht="21" customHeight="1" spans="1:23">
      <c r="A65" s="26"/>
      <c r="B65" s="22" t="s">
        <v>293</v>
      </c>
      <c r="C65" s="22" t="s">
        <v>226</v>
      </c>
      <c r="D65" s="22" t="s">
        <v>102</v>
      </c>
      <c r="E65" s="22" t="s">
        <v>97</v>
      </c>
      <c r="F65" s="22" t="s">
        <v>227</v>
      </c>
      <c r="G65" s="22" t="s">
        <v>228</v>
      </c>
      <c r="H65" s="24">
        <v>16440</v>
      </c>
      <c r="I65" s="24">
        <v>16440</v>
      </c>
      <c r="J65" s="24"/>
      <c r="K65" s="24"/>
      <c r="L65" s="24">
        <v>16440</v>
      </c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</row>
    <row r="66" ht="21" customHeight="1" spans="1:23">
      <c r="A66" s="26"/>
      <c r="B66" s="22" t="s">
        <v>292</v>
      </c>
      <c r="C66" s="22" t="s">
        <v>220</v>
      </c>
      <c r="D66" s="22" t="s">
        <v>102</v>
      </c>
      <c r="E66" s="22" t="s">
        <v>97</v>
      </c>
      <c r="F66" s="22" t="s">
        <v>227</v>
      </c>
      <c r="G66" s="22" t="s">
        <v>228</v>
      </c>
      <c r="H66" s="24">
        <v>2787</v>
      </c>
      <c r="I66" s="24">
        <v>2787</v>
      </c>
      <c r="J66" s="24"/>
      <c r="K66" s="24"/>
      <c r="L66" s="24">
        <v>2787</v>
      </c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</row>
    <row r="67" ht="21" customHeight="1" spans="1:23">
      <c r="A67" s="26"/>
      <c r="B67" s="22" t="s">
        <v>294</v>
      </c>
      <c r="C67" s="22" t="s">
        <v>230</v>
      </c>
      <c r="D67" s="22" t="s">
        <v>109</v>
      </c>
      <c r="E67" s="22" t="s">
        <v>110</v>
      </c>
      <c r="F67" s="22" t="s">
        <v>231</v>
      </c>
      <c r="G67" s="22" t="s">
        <v>232</v>
      </c>
      <c r="H67" s="24">
        <v>15656.16</v>
      </c>
      <c r="I67" s="24">
        <v>15656.16</v>
      </c>
      <c r="J67" s="24"/>
      <c r="K67" s="24"/>
      <c r="L67" s="24">
        <v>15656.16</v>
      </c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</row>
    <row r="68" ht="21" customHeight="1" spans="1:23">
      <c r="A68" s="26"/>
      <c r="B68" s="22" t="s">
        <v>294</v>
      </c>
      <c r="C68" s="22" t="s">
        <v>230</v>
      </c>
      <c r="D68" s="22" t="s">
        <v>233</v>
      </c>
      <c r="E68" s="22" t="s">
        <v>234</v>
      </c>
      <c r="F68" s="22" t="s">
        <v>235</v>
      </c>
      <c r="G68" s="22" t="s">
        <v>236</v>
      </c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</row>
    <row r="69" ht="21" customHeight="1" spans="1:23">
      <c r="A69" s="26"/>
      <c r="B69" s="22" t="s">
        <v>294</v>
      </c>
      <c r="C69" s="22" t="s">
        <v>230</v>
      </c>
      <c r="D69" s="22" t="s">
        <v>128</v>
      </c>
      <c r="E69" s="22" t="s">
        <v>129</v>
      </c>
      <c r="F69" s="22" t="s">
        <v>237</v>
      </c>
      <c r="G69" s="22" t="s">
        <v>238</v>
      </c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</row>
    <row r="70" ht="21" customHeight="1" spans="1:23">
      <c r="A70" s="26"/>
      <c r="B70" s="22" t="s">
        <v>294</v>
      </c>
      <c r="C70" s="22" t="s">
        <v>230</v>
      </c>
      <c r="D70" s="22" t="s">
        <v>126</v>
      </c>
      <c r="E70" s="22" t="s">
        <v>127</v>
      </c>
      <c r="F70" s="22" t="s">
        <v>237</v>
      </c>
      <c r="G70" s="22" t="s">
        <v>238</v>
      </c>
      <c r="H70" s="24">
        <v>5780.18</v>
      </c>
      <c r="I70" s="24">
        <v>5780.18</v>
      </c>
      <c r="J70" s="24"/>
      <c r="K70" s="24"/>
      <c r="L70" s="24">
        <v>5780.18</v>
      </c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</row>
    <row r="71" ht="21" customHeight="1" spans="1:23">
      <c r="A71" s="26"/>
      <c r="B71" s="22" t="s">
        <v>294</v>
      </c>
      <c r="C71" s="22" t="s">
        <v>230</v>
      </c>
      <c r="D71" s="22" t="s">
        <v>130</v>
      </c>
      <c r="E71" s="22" t="s">
        <v>131</v>
      </c>
      <c r="F71" s="22" t="s">
        <v>239</v>
      </c>
      <c r="G71" s="22" t="s">
        <v>240</v>
      </c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</row>
    <row r="72" ht="21" customHeight="1" spans="1:23">
      <c r="A72" s="26"/>
      <c r="B72" s="22" t="s">
        <v>294</v>
      </c>
      <c r="C72" s="22" t="s">
        <v>230</v>
      </c>
      <c r="D72" s="22" t="s">
        <v>121</v>
      </c>
      <c r="E72" s="22" t="s">
        <v>120</v>
      </c>
      <c r="F72" s="22" t="s">
        <v>241</v>
      </c>
      <c r="G72" s="22" t="s">
        <v>242</v>
      </c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</row>
    <row r="73" ht="21" customHeight="1" spans="1:23">
      <c r="A73" s="26"/>
      <c r="B73" s="22" t="s">
        <v>294</v>
      </c>
      <c r="C73" s="22" t="s">
        <v>230</v>
      </c>
      <c r="D73" s="22" t="s">
        <v>132</v>
      </c>
      <c r="E73" s="22" t="s">
        <v>133</v>
      </c>
      <c r="F73" s="22" t="s">
        <v>241</v>
      </c>
      <c r="G73" s="22" t="s">
        <v>242</v>
      </c>
      <c r="H73" s="24">
        <v>228</v>
      </c>
      <c r="I73" s="24">
        <v>228</v>
      </c>
      <c r="J73" s="24"/>
      <c r="K73" s="24"/>
      <c r="L73" s="24">
        <v>228</v>
      </c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</row>
    <row r="74" ht="21" customHeight="1" spans="1:23">
      <c r="A74" s="26"/>
      <c r="B74" s="22" t="s">
        <v>294</v>
      </c>
      <c r="C74" s="22" t="s">
        <v>230</v>
      </c>
      <c r="D74" s="22" t="s">
        <v>132</v>
      </c>
      <c r="E74" s="22" t="s">
        <v>133</v>
      </c>
      <c r="F74" s="22" t="s">
        <v>241</v>
      </c>
      <c r="G74" s="22" t="s">
        <v>242</v>
      </c>
      <c r="H74" s="24">
        <v>162.82</v>
      </c>
      <c r="I74" s="24">
        <v>162.82</v>
      </c>
      <c r="J74" s="24"/>
      <c r="K74" s="24"/>
      <c r="L74" s="24">
        <v>162.82</v>
      </c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</row>
    <row r="75" ht="21" customHeight="1" spans="1:23">
      <c r="A75" s="26"/>
      <c r="B75" s="22" t="s">
        <v>295</v>
      </c>
      <c r="C75" s="22" t="s">
        <v>139</v>
      </c>
      <c r="D75" s="22" t="s">
        <v>138</v>
      </c>
      <c r="E75" s="22" t="s">
        <v>139</v>
      </c>
      <c r="F75" s="22" t="s">
        <v>244</v>
      </c>
      <c r="G75" s="22" t="s">
        <v>139</v>
      </c>
      <c r="H75" s="24">
        <v>11742.12</v>
      </c>
      <c r="I75" s="24">
        <v>11742.12</v>
      </c>
      <c r="J75" s="24"/>
      <c r="K75" s="24"/>
      <c r="L75" s="24">
        <v>11742.12</v>
      </c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</row>
    <row r="76" ht="21" customHeight="1" spans="1:23">
      <c r="A76" s="26"/>
      <c r="B76" s="22" t="s">
        <v>296</v>
      </c>
      <c r="C76" s="22" t="s">
        <v>250</v>
      </c>
      <c r="D76" s="22" t="s">
        <v>102</v>
      </c>
      <c r="E76" s="22" t="s">
        <v>97</v>
      </c>
      <c r="F76" s="22" t="s">
        <v>253</v>
      </c>
      <c r="G76" s="22" t="s">
        <v>254</v>
      </c>
      <c r="H76" s="24">
        <v>4340</v>
      </c>
      <c r="I76" s="24">
        <v>4340</v>
      </c>
      <c r="J76" s="24"/>
      <c r="K76" s="24"/>
      <c r="L76" s="24">
        <v>4340</v>
      </c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</row>
    <row r="77" ht="21" customHeight="1" spans="1:23">
      <c r="A77" s="26"/>
      <c r="B77" s="22" t="s">
        <v>297</v>
      </c>
      <c r="C77" s="22" t="s">
        <v>260</v>
      </c>
      <c r="D77" s="22" t="s">
        <v>102</v>
      </c>
      <c r="E77" s="22" t="s">
        <v>97</v>
      </c>
      <c r="F77" s="22" t="s">
        <v>261</v>
      </c>
      <c r="G77" s="22" t="s">
        <v>260</v>
      </c>
      <c r="H77" s="24">
        <v>668.88</v>
      </c>
      <c r="I77" s="24">
        <v>668.88</v>
      </c>
      <c r="J77" s="24"/>
      <c r="K77" s="24"/>
      <c r="L77" s="24">
        <v>668.88</v>
      </c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</row>
    <row r="78" ht="21" customHeight="1" spans="1:23">
      <c r="A78" s="26"/>
      <c r="B78" s="22" t="s">
        <v>298</v>
      </c>
      <c r="C78" s="22" t="s">
        <v>266</v>
      </c>
      <c r="D78" s="22" t="s">
        <v>102</v>
      </c>
      <c r="E78" s="22" t="s">
        <v>97</v>
      </c>
      <c r="F78" s="22" t="s">
        <v>267</v>
      </c>
      <c r="G78" s="22" t="s">
        <v>268</v>
      </c>
      <c r="H78" s="24">
        <v>9000</v>
      </c>
      <c r="I78" s="24">
        <v>9000</v>
      </c>
      <c r="J78" s="24"/>
      <c r="K78" s="24"/>
      <c r="L78" s="24">
        <v>9000</v>
      </c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</row>
    <row r="79" ht="21" customHeight="1" spans="1:23">
      <c r="A79" s="141" t="s">
        <v>79</v>
      </c>
      <c r="B79" s="26"/>
      <c r="C79" s="26"/>
      <c r="D79" s="26"/>
      <c r="E79" s="26"/>
      <c r="F79" s="26"/>
      <c r="G79" s="26"/>
      <c r="H79" s="24">
        <v>955664.4</v>
      </c>
      <c r="I79" s="24">
        <v>955664.4</v>
      </c>
      <c r="J79" s="24"/>
      <c r="K79" s="24"/>
      <c r="L79" s="24">
        <v>955664.4</v>
      </c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</row>
    <row r="80" ht="21" customHeight="1" spans="1:23">
      <c r="A80" s="26"/>
      <c r="B80" s="22" t="s">
        <v>299</v>
      </c>
      <c r="C80" s="22" t="s">
        <v>281</v>
      </c>
      <c r="D80" s="22" t="s">
        <v>98</v>
      </c>
      <c r="E80" s="22" t="s">
        <v>99</v>
      </c>
      <c r="F80" s="22" t="s">
        <v>221</v>
      </c>
      <c r="G80" s="22" t="s">
        <v>222</v>
      </c>
      <c r="H80" s="24">
        <v>197508</v>
      </c>
      <c r="I80" s="24">
        <v>197508</v>
      </c>
      <c r="J80" s="24"/>
      <c r="K80" s="24"/>
      <c r="L80" s="24">
        <v>197508</v>
      </c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</row>
    <row r="81" ht="21" customHeight="1" spans="1:23">
      <c r="A81" s="26"/>
      <c r="B81" s="22" t="s">
        <v>299</v>
      </c>
      <c r="C81" s="22" t="s">
        <v>281</v>
      </c>
      <c r="D81" s="22" t="s">
        <v>98</v>
      </c>
      <c r="E81" s="22" t="s">
        <v>99</v>
      </c>
      <c r="F81" s="22" t="s">
        <v>223</v>
      </c>
      <c r="G81" s="22" t="s">
        <v>224</v>
      </c>
      <c r="H81" s="24">
        <v>47400</v>
      </c>
      <c r="I81" s="24">
        <v>47400</v>
      </c>
      <c r="J81" s="24"/>
      <c r="K81" s="24"/>
      <c r="L81" s="24">
        <v>47400</v>
      </c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</row>
    <row r="82" ht="21" customHeight="1" spans="1:23">
      <c r="A82" s="26"/>
      <c r="B82" s="22" t="s">
        <v>299</v>
      </c>
      <c r="C82" s="22" t="s">
        <v>281</v>
      </c>
      <c r="D82" s="22" t="s">
        <v>98</v>
      </c>
      <c r="E82" s="22" t="s">
        <v>99</v>
      </c>
      <c r="F82" s="22" t="s">
        <v>283</v>
      </c>
      <c r="G82" s="22" t="s">
        <v>284</v>
      </c>
      <c r="H82" s="24">
        <v>166176</v>
      </c>
      <c r="I82" s="24">
        <v>166176</v>
      </c>
      <c r="J82" s="24"/>
      <c r="K82" s="24"/>
      <c r="L82" s="24">
        <v>166176</v>
      </c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</row>
    <row r="83" ht="21" customHeight="1" spans="1:23">
      <c r="A83" s="26"/>
      <c r="B83" s="22" t="s">
        <v>299</v>
      </c>
      <c r="C83" s="22" t="s">
        <v>281</v>
      </c>
      <c r="D83" s="22" t="s">
        <v>98</v>
      </c>
      <c r="E83" s="22" t="s">
        <v>99</v>
      </c>
      <c r="F83" s="22" t="s">
        <v>283</v>
      </c>
      <c r="G83" s="22" t="s">
        <v>284</v>
      </c>
      <c r="H83" s="24">
        <v>76200</v>
      </c>
      <c r="I83" s="24">
        <v>76200</v>
      </c>
      <c r="J83" s="24"/>
      <c r="K83" s="24"/>
      <c r="L83" s="24">
        <v>76200</v>
      </c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</row>
    <row r="84" ht="21" customHeight="1" spans="1:23">
      <c r="A84" s="26"/>
      <c r="B84" s="22" t="s">
        <v>300</v>
      </c>
      <c r="C84" s="22" t="s">
        <v>286</v>
      </c>
      <c r="D84" s="22" t="s">
        <v>98</v>
      </c>
      <c r="E84" s="22" t="s">
        <v>99</v>
      </c>
      <c r="F84" s="22" t="s">
        <v>283</v>
      </c>
      <c r="G84" s="22" t="s">
        <v>284</v>
      </c>
      <c r="H84" s="24">
        <v>108000</v>
      </c>
      <c r="I84" s="24">
        <v>108000</v>
      </c>
      <c r="J84" s="24"/>
      <c r="K84" s="24"/>
      <c r="L84" s="24">
        <v>108000</v>
      </c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</row>
    <row r="85" ht="21" customHeight="1" spans="1:23">
      <c r="A85" s="26"/>
      <c r="B85" s="22" t="s">
        <v>301</v>
      </c>
      <c r="C85" s="22" t="s">
        <v>230</v>
      </c>
      <c r="D85" s="22" t="s">
        <v>109</v>
      </c>
      <c r="E85" s="22" t="s">
        <v>110</v>
      </c>
      <c r="F85" s="22" t="s">
        <v>231</v>
      </c>
      <c r="G85" s="22" t="s">
        <v>232</v>
      </c>
      <c r="H85" s="24">
        <v>77965.44</v>
      </c>
      <c r="I85" s="24">
        <v>77965.44</v>
      </c>
      <c r="J85" s="24"/>
      <c r="K85" s="24"/>
      <c r="L85" s="24">
        <v>77965.44</v>
      </c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</row>
    <row r="86" ht="21" customHeight="1" spans="1:23">
      <c r="A86" s="26"/>
      <c r="B86" s="22" t="s">
        <v>301</v>
      </c>
      <c r="C86" s="22" t="s">
        <v>230</v>
      </c>
      <c r="D86" s="22" t="s">
        <v>233</v>
      </c>
      <c r="E86" s="22" t="s">
        <v>234</v>
      </c>
      <c r="F86" s="22" t="s">
        <v>235</v>
      </c>
      <c r="G86" s="22" t="s">
        <v>236</v>
      </c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</row>
    <row r="87" ht="21" customHeight="1" spans="1:23">
      <c r="A87" s="26"/>
      <c r="B87" s="22" t="s">
        <v>301</v>
      </c>
      <c r="C87" s="22" t="s">
        <v>230</v>
      </c>
      <c r="D87" s="22" t="s">
        <v>128</v>
      </c>
      <c r="E87" s="22" t="s">
        <v>129</v>
      </c>
      <c r="F87" s="22" t="s">
        <v>237</v>
      </c>
      <c r="G87" s="22" t="s">
        <v>238</v>
      </c>
      <c r="H87" s="24">
        <v>34597.16</v>
      </c>
      <c r="I87" s="24">
        <v>34597.16</v>
      </c>
      <c r="J87" s="24"/>
      <c r="K87" s="24"/>
      <c r="L87" s="24">
        <v>34597.16</v>
      </c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</row>
    <row r="88" ht="21" customHeight="1" spans="1:23">
      <c r="A88" s="26"/>
      <c r="B88" s="22" t="s">
        <v>301</v>
      </c>
      <c r="C88" s="22" t="s">
        <v>230</v>
      </c>
      <c r="D88" s="22" t="s">
        <v>126</v>
      </c>
      <c r="E88" s="22" t="s">
        <v>127</v>
      </c>
      <c r="F88" s="22" t="s">
        <v>237</v>
      </c>
      <c r="G88" s="22" t="s">
        <v>238</v>
      </c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</row>
    <row r="89" ht="21" customHeight="1" spans="1:23">
      <c r="A89" s="26"/>
      <c r="B89" s="22" t="s">
        <v>301</v>
      </c>
      <c r="C89" s="22" t="s">
        <v>230</v>
      </c>
      <c r="D89" s="22" t="s">
        <v>130</v>
      </c>
      <c r="E89" s="22" t="s">
        <v>131</v>
      </c>
      <c r="F89" s="22" t="s">
        <v>239</v>
      </c>
      <c r="G89" s="22" t="s">
        <v>240</v>
      </c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</row>
    <row r="90" ht="21" customHeight="1" spans="1:23">
      <c r="A90" s="26"/>
      <c r="B90" s="22" t="s">
        <v>301</v>
      </c>
      <c r="C90" s="22" t="s">
        <v>230</v>
      </c>
      <c r="D90" s="22" t="s">
        <v>121</v>
      </c>
      <c r="E90" s="22" t="s">
        <v>120</v>
      </c>
      <c r="F90" s="22" t="s">
        <v>241</v>
      </c>
      <c r="G90" s="22" t="s">
        <v>242</v>
      </c>
      <c r="H90" s="24">
        <v>3410.99</v>
      </c>
      <c r="I90" s="24">
        <v>3410.99</v>
      </c>
      <c r="J90" s="24"/>
      <c r="K90" s="24"/>
      <c r="L90" s="24">
        <v>3410.99</v>
      </c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</row>
    <row r="91" ht="21" customHeight="1" spans="1:23">
      <c r="A91" s="26"/>
      <c r="B91" s="22" t="s">
        <v>301</v>
      </c>
      <c r="C91" s="22" t="s">
        <v>230</v>
      </c>
      <c r="D91" s="22" t="s">
        <v>132</v>
      </c>
      <c r="E91" s="22" t="s">
        <v>133</v>
      </c>
      <c r="F91" s="22" t="s">
        <v>241</v>
      </c>
      <c r="G91" s="22" t="s">
        <v>242</v>
      </c>
      <c r="H91" s="24">
        <v>1368</v>
      </c>
      <c r="I91" s="24">
        <v>1368</v>
      </c>
      <c r="J91" s="24"/>
      <c r="K91" s="24"/>
      <c r="L91" s="24">
        <v>1368</v>
      </c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</row>
    <row r="92" ht="21" customHeight="1" spans="1:23">
      <c r="A92" s="26"/>
      <c r="B92" s="22" t="s">
        <v>301</v>
      </c>
      <c r="C92" s="22" t="s">
        <v>230</v>
      </c>
      <c r="D92" s="22" t="s">
        <v>132</v>
      </c>
      <c r="E92" s="22" t="s">
        <v>133</v>
      </c>
      <c r="F92" s="22" t="s">
        <v>241</v>
      </c>
      <c r="G92" s="22" t="s">
        <v>242</v>
      </c>
      <c r="H92" s="24">
        <v>974.57</v>
      </c>
      <c r="I92" s="24">
        <v>974.57</v>
      </c>
      <c r="J92" s="24"/>
      <c r="K92" s="24"/>
      <c r="L92" s="24">
        <v>974.57</v>
      </c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</row>
    <row r="93" ht="21" customHeight="1" spans="1:23">
      <c r="A93" s="26"/>
      <c r="B93" s="22" t="s">
        <v>302</v>
      </c>
      <c r="C93" s="22" t="s">
        <v>139</v>
      </c>
      <c r="D93" s="22" t="s">
        <v>138</v>
      </c>
      <c r="E93" s="22" t="s">
        <v>139</v>
      </c>
      <c r="F93" s="22" t="s">
        <v>244</v>
      </c>
      <c r="G93" s="22" t="s">
        <v>139</v>
      </c>
      <c r="H93" s="24">
        <v>58474.08</v>
      </c>
      <c r="I93" s="24">
        <v>58474.08</v>
      </c>
      <c r="J93" s="24"/>
      <c r="K93" s="24"/>
      <c r="L93" s="24">
        <v>58474.08</v>
      </c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</row>
    <row r="94" ht="21" customHeight="1" spans="1:23">
      <c r="A94" s="26"/>
      <c r="B94" s="22" t="s">
        <v>303</v>
      </c>
      <c r="C94" s="22" t="s">
        <v>246</v>
      </c>
      <c r="D94" s="22" t="s">
        <v>98</v>
      </c>
      <c r="E94" s="22" t="s">
        <v>99</v>
      </c>
      <c r="F94" s="22" t="s">
        <v>247</v>
      </c>
      <c r="G94" s="22" t="s">
        <v>248</v>
      </c>
      <c r="H94" s="24">
        <v>153600</v>
      </c>
      <c r="I94" s="24">
        <v>153600</v>
      </c>
      <c r="J94" s="24"/>
      <c r="K94" s="24"/>
      <c r="L94" s="24">
        <v>153600</v>
      </c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</row>
    <row r="95" ht="21" customHeight="1" spans="1:23">
      <c r="A95" s="26"/>
      <c r="B95" s="22" t="s">
        <v>304</v>
      </c>
      <c r="C95" s="22" t="s">
        <v>250</v>
      </c>
      <c r="D95" s="22" t="s">
        <v>98</v>
      </c>
      <c r="E95" s="22" t="s">
        <v>99</v>
      </c>
      <c r="F95" s="22" t="s">
        <v>253</v>
      </c>
      <c r="G95" s="22" t="s">
        <v>254</v>
      </c>
      <c r="H95" s="24">
        <v>24040</v>
      </c>
      <c r="I95" s="24">
        <v>24040</v>
      </c>
      <c r="J95" s="24"/>
      <c r="K95" s="24"/>
      <c r="L95" s="24">
        <v>24040</v>
      </c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</row>
    <row r="96" ht="21" customHeight="1" spans="1:23">
      <c r="A96" s="26"/>
      <c r="B96" s="22" t="s">
        <v>304</v>
      </c>
      <c r="C96" s="22" t="s">
        <v>250</v>
      </c>
      <c r="D96" s="22" t="s">
        <v>98</v>
      </c>
      <c r="E96" s="22" t="s">
        <v>99</v>
      </c>
      <c r="F96" s="22" t="s">
        <v>251</v>
      </c>
      <c r="G96" s="22" t="s">
        <v>252</v>
      </c>
      <c r="H96" s="24">
        <v>2000</v>
      </c>
      <c r="I96" s="24">
        <v>2000</v>
      </c>
      <c r="J96" s="24"/>
      <c r="K96" s="24"/>
      <c r="L96" s="24">
        <v>2000</v>
      </c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</row>
    <row r="97" ht="21" customHeight="1" spans="1:23">
      <c r="A97" s="26"/>
      <c r="B97" s="22" t="s">
        <v>305</v>
      </c>
      <c r="C97" s="22" t="s">
        <v>260</v>
      </c>
      <c r="D97" s="22" t="s">
        <v>98</v>
      </c>
      <c r="E97" s="22" t="s">
        <v>99</v>
      </c>
      <c r="F97" s="22" t="s">
        <v>261</v>
      </c>
      <c r="G97" s="22" t="s">
        <v>260</v>
      </c>
      <c r="H97" s="24">
        <v>3950.16</v>
      </c>
      <c r="I97" s="24">
        <v>3950.16</v>
      </c>
      <c r="J97" s="24"/>
      <c r="K97" s="24"/>
      <c r="L97" s="24">
        <v>3950.16</v>
      </c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</row>
    <row r="98" ht="21" customHeight="1" spans="1:23">
      <c r="A98" s="36" t="s">
        <v>140</v>
      </c>
      <c r="B98" s="145"/>
      <c r="C98" s="145"/>
      <c r="D98" s="145"/>
      <c r="E98" s="145"/>
      <c r="F98" s="145"/>
      <c r="G98" s="146"/>
      <c r="H98" s="24">
        <v>6945308.3</v>
      </c>
      <c r="I98" s="24">
        <v>6945308.3</v>
      </c>
      <c r="J98" s="24"/>
      <c r="K98" s="24"/>
      <c r="L98" s="24">
        <v>6945308.3</v>
      </c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</row>
  </sheetData>
  <mergeCells count="30">
    <mergeCell ref="A3:W3"/>
    <mergeCell ref="A4:G4"/>
    <mergeCell ref="H5:W5"/>
    <mergeCell ref="I6:M6"/>
    <mergeCell ref="N6:P6"/>
    <mergeCell ref="R6:W6"/>
    <mergeCell ref="A98:G98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7"/>
  <sheetViews>
    <sheetView showZeros="0" workbookViewId="0">
      <pane ySplit="1" topLeftCell="A27" activePane="bottomLeft" state="frozen"/>
      <selection/>
      <selection pane="bottomLeft" activeCell="D51" sqref="D5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3.4285714285714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0" t="s">
        <v>306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"单位名称："&amp;"中国共产党双江拉祜族佤族布朗族傣族自治县委员会"</f>
        <v>单位名称：中国共产党双江拉祜族佤族布朗族傣族自治县委员会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0" t="s">
        <v>189</v>
      </c>
    </row>
    <row r="5" ht="18.75" customHeight="1" spans="1:23">
      <c r="A5" s="11" t="s">
        <v>307</v>
      </c>
      <c r="B5" s="12" t="s">
        <v>203</v>
      </c>
      <c r="C5" s="11" t="s">
        <v>204</v>
      </c>
      <c r="D5" s="11" t="s">
        <v>308</v>
      </c>
      <c r="E5" s="12" t="s">
        <v>205</v>
      </c>
      <c r="F5" s="12" t="s">
        <v>206</v>
      </c>
      <c r="G5" s="12" t="s">
        <v>309</v>
      </c>
      <c r="H5" s="12" t="s">
        <v>310</v>
      </c>
      <c r="I5" s="32" t="s">
        <v>56</v>
      </c>
      <c r="J5" s="13" t="s">
        <v>311</v>
      </c>
      <c r="K5" s="14"/>
      <c r="L5" s="14"/>
      <c r="M5" s="15"/>
      <c r="N5" s="13" t="s">
        <v>211</v>
      </c>
      <c r="O5" s="14"/>
      <c r="P5" s="15"/>
      <c r="Q5" s="12" t="s">
        <v>62</v>
      </c>
      <c r="R5" s="13" t="s">
        <v>86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30" t="s">
        <v>59</v>
      </c>
      <c r="K6" s="131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217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32" t="s">
        <v>58</v>
      </c>
      <c r="K7" s="102"/>
      <c r="L7" s="33"/>
      <c r="M7" s="33"/>
      <c r="N7" s="33"/>
      <c r="O7" s="33"/>
      <c r="P7" s="33"/>
      <c r="Q7" s="33"/>
      <c r="R7" s="33"/>
      <c r="S7" s="133"/>
      <c r="T7" s="133"/>
      <c r="U7" s="133"/>
      <c r="V7" s="133"/>
      <c r="W7" s="133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7" t="s">
        <v>58</v>
      </c>
      <c r="K8" s="47" t="s">
        <v>312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8">
        <v>1</v>
      </c>
      <c r="B9" s="128">
        <v>2</v>
      </c>
      <c r="C9" s="128">
        <v>3</v>
      </c>
      <c r="D9" s="128">
        <v>4</v>
      </c>
      <c r="E9" s="128">
        <v>5</v>
      </c>
      <c r="F9" s="128">
        <v>6</v>
      </c>
      <c r="G9" s="128">
        <v>7</v>
      </c>
      <c r="H9" s="128">
        <v>8</v>
      </c>
      <c r="I9" s="128">
        <v>9</v>
      </c>
      <c r="J9" s="128">
        <v>10</v>
      </c>
      <c r="K9" s="128">
        <v>11</v>
      </c>
      <c r="L9" s="128">
        <v>12</v>
      </c>
      <c r="M9" s="128">
        <v>13</v>
      </c>
      <c r="N9" s="128">
        <v>14</v>
      </c>
      <c r="O9" s="128">
        <v>15</v>
      </c>
      <c r="P9" s="128">
        <v>16</v>
      </c>
      <c r="Q9" s="128">
        <v>17</v>
      </c>
      <c r="R9" s="128">
        <v>18</v>
      </c>
      <c r="S9" s="128">
        <v>19</v>
      </c>
      <c r="T9" s="128">
        <v>20</v>
      </c>
      <c r="U9" s="128">
        <v>21</v>
      </c>
      <c r="V9" s="128">
        <v>22</v>
      </c>
      <c r="W9" s="128">
        <v>23</v>
      </c>
    </row>
    <row r="10" ht="18.75" customHeight="1" spans="1:23">
      <c r="A10" s="22"/>
      <c r="B10" s="22"/>
      <c r="C10" s="22" t="s">
        <v>313</v>
      </c>
      <c r="D10" s="22"/>
      <c r="E10" s="22"/>
      <c r="F10" s="22"/>
      <c r="G10" s="22"/>
      <c r="H10" s="22"/>
      <c r="I10" s="24">
        <v>350000</v>
      </c>
      <c r="J10" s="24">
        <v>350000</v>
      </c>
      <c r="K10" s="24">
        <v>350000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9" t="s">
        <v>314</v>
      </c>
      <c r="B11" s="129" t="s">
        <v>315</v>
      </c>
      <c r="C11" s="22" t="s">
        <v>313</v>
      </c>
      <c r="D11" s="129" t="s">
        <v>73</v>
      </c>
      <c r="E11" s="129" t="s">
        <v>102</v>
      </c>
      <c r="F11" s="129" t="s">
        <v>97</v>
      </c>
      <c r="G11" s="129" t="s">
        <v>316</v>
      </c>
      <c r="H11" s="129" t="s">
        <v>317</v>
      </c>
      <c r="I11" s="24">
        <v>350000</v>
      </c>
      <c r="J11" s="24">
        <v>350000</v>
      </c>
      <c r="K11" s="24">
        <v>350000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6"/>
      <c r="B12" s="26"/>
      <c r="C12" s="22" t="s">
        <v>318</v>
      </c>
      <c r="D12" s="26"/>
      <c r="E12" s="26"/>
      <c r="F12" s="26"/>
      <c r="G12" s="26"/>
      <c r="H12" s="26"/>
      <c r="I12" s="24">
        <v>1400000</v>
      </c>
      <c r="J12" s="24">
        <v>1400000</v>
      </c>
      <c r="K12" s="24">
        <v>1400000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9" t="s">
        <v>319</v>
      </c>
      <c r="B13" s="129" t="s">
        <v>320</v>
      </c>
      <c r="C13" s="22" t="s">
        <v>318</v>
      </c>
      <c r="D13" s="129" t="s">
        <v>73</v>
      </c>
      <c r="E13" s="129" t="s">
        <v>102</v>
      </c>
      <c r="F13" s="129" t="s">
        <v>97</v>
      </c>
      <c r="G13" s="129" t="s">
        <v>321</v>
      </c>
      <c r="H13" s="129" t="s">
        <v>322</v>
      </c>
      <c r="I13" s="24">
        <v>1400000</v>
      </c>
      <c r="J13" s="24">
        <v>1400000</v>
      </c>
      <c r="K13" s="24">
        <v>1400000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26"/>
      <c r="B14" s="26"/>
      <c r="C14" s="22" t="s">
        <v>323</v>
      </c>
      <c r="D14" s="26"/>
      <c r="E14" s="26"/>
      <c r="F14" s="26"/>
      <c r="G14" s="26"/>
      <c r="H14" s="26"/>
      <c r="I14" s="24">
        <v>1790000</v>
      </c>
      <c r="J14" s="24">
        <v>1790000</v>
      </c>
      <c r="K14" s="24">
        <v>1790000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9" t="s">
        <v>314</v>
      </c>
      <c r="B15" s="129" t="s">
        <v>324</v>
      </c>
      <c r="C15" s="22" t="s">
        <v>323</v>
      </c>
      <c r="D15" s="129" t="s">
        <v>73</v>
      </c>
      <c r="E15" s="129" t="s">
        <v>96</v>
      </c>
      <c r="F15" s="129" t="s">
        <v>97</v>
      </c>
      <c r="G15" s="129" t="s">
        <v>325</v>
      </c>
      <c r="H15" s="129" t="s">
        <v>326</v>
      </c>
      <c r="I15" s="24">
        <v>50000</v>
      </c>
      <c r="J15" s="24">
        <v>50000</v>
      </c>
      <c r="K15" s="24">
        <v>50000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29" t="s">
        <v>314</v>
      </c>
      <c r="B16" s="129" t="s">
        <v>324</v>
      </c>
      <c r="C16" s="22" t="s">
        <v>323</v>
      </c>
      <c r="D16" s="129" t="s">
        <v>73</v>
      </c>
      <c r="E16" s="129" t="s">
        <v>102</v>
      </c>
      <c r="F16" s="129" t="s">
        <v>97</v>
      </c>
      <c r="G16" s="129" t="s">
        <v>253</v>
      </c>
      <c r="H16" s="129" t="s">
        <v>254</v>
      </c>
      <c r="I16" s="24">
        <v>821000</v>
      </c>
      <c r="J16" s="24">
        <v>821000</v>
      </c>
      <c r="K16" s="24">
        <v>821000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29" t="s">
        <v>314</v>
      </c>
      <c r="B17" s="129" t="s">
        <v>324</v>
      </c>
      <c r="C17" s="22" t="s">
        <v>323</v>
      </c>
      <c r="D17" s="129" t="s">
        <v>73</v>
      </c>
      <c r="E17" s="129" t="s">
        <v>102</v>
      </c>
      <c r="F17" s="129" t="s">
        <v>97</v>
      </c>
      <c r="G17" s="129" t="s">
        <v>253</v>
      </c>
      <c r="H17" s="129" t="s">
        <v>254</v>
      </c>
      <c r="I17" s="24">
        <v>100000</v>
      </c>
      <c r="J17" s="24">
        <v>100000</v>
      </c>
      <c r="K17" s="24">
        <v>100000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129" t="s">
        <v>314</v>
      </c>
      <c r="B18" s="129" t="s">
        <v>324</v>
      </c>
      <c r="C18" s="22" t="s">
        <v>323</v>
      </c>
      <c r="D18" s="129" t="s">
        <v>73</v>
      </c>
      <c r="E18" s="129" t="s">
        <v>102</v>
      </c>
      <c r="F18" s="129" t="s">
        <v>97</v>
      </c>
      <c r="G18" s="129" t="s">
        <v>327</v>
      </c>
      <c r="H18" s="129" t="s">
        <v>328</v>
      </c>
      <c r="I18" s="24">
        <v>100000</v>
      </c>
      <c r="J18" s="24">
        <v>100000</v>
      </c>
      <c r="K18" s="24">
        <v>100000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9" t="s">
        <v>314</v>
      </c>
      <c r="B19" s="129" t="s">
        <v>324</v>
      </c>
      <c r="C19" s="22" t="s">
        <v>323</v>
      </c>
      <c r="D19" s="129" t="s">
        <v>73</v>
      </c>
      <c r="E19" s="129" t="s">
        <v>102</v>
      </c>
      <c r="F19" s="129" t="s">
        <v>97</v>
      </c>
      <c r="G19" s="129" t="s">
        <v>329</v>
      </c>
      <c r="H19" s="129" t="s">
        <v>330</v>
      </c>
      <c r="I19" s="24">
        <v>150000</v>
      </c>
      <c r="J19" s="24">
        <v>150000</v>
      </c>
      <c r="K19" s="24">
        <v>150000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129" t="s">
        <v>314</v>
      </c>
      <c r="B20" s="129" t="s">
        <v>324</v>
      </c>
      <c r="C20" s="22" t="s">
        <v>323</v>
      </c>
      <c r="D20" s="129" t="s">
        <v>73</v>
      </c>
      <c r="E20" s="129" t="s">
        <v>102</v>
      </c>
      <c r="F20" s="129" t="s">
        <v>97</v>
      </c>
      <c r="G20" s="129" t="s">
        <v>331</v>
      </c>
      <c r="H20" s="129" t="s">
        <v>332</v>
      </c>
      <c r="I20" s="24">
        <v>30000</v>
      </c>
      <c r="J20" s="24">
        <v>30000</v>
      </c>
      <c r="K20" s="24">
        <v>30000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29" t="s">
        <v>314</v>
      </c>
      <c r="B21" s="129" t="s">
        <v>324</v>
      </c>
      <c r="C21" s="22" t="s">
        <v>323</v>
      </c>
      <c r="D21" s="129" t="s">
        <v>73</v>
      </c>
      <c r="E21" s="129" t="s">
        <v>102</v>
      </c>
      <c r="F21" s="129" t="s">
        <v>97</v>
      </c>
      <c r="G21" s="129" t="s">
        <v>333</v>
      </c>
      <c r="H21" s="129" t="s">
        <v>334</v>
      </c>
      <c r="I21" s="24">
        <v>100000</v>
      </c>
      <c r="J21" s="24">
        <v>100000</v>
      </c>
      <c r="K21" s="24">
        <v>100000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129" t="s">
        <v>314</v>
      </c>
      <c r="B22" s="129" t="s">
        <v>324</v>
      </c>
      <c r="C22" s="22" t="s">
        <v>323</v>
      </c>
      <c r="D22" s="129" t="s">
        <v>73</v>
      </c>
      <c r="E22" s="129" t="s">
        <v>102</v>
      </c>
      <c r="F22" s="129" t="s">
        <v>97</v>
      </c>
      <c r="G22" s="129" t="s">
        <v>264</v>
      </c>
      <c r="H22" s="129" t="s">
        <v>263</v>
      </c>
      <c r="I22" s="24">
        <v>150000</v>
      </c>
      <c r="J22" s="24">
        <v>150000</v>
      </c>
      <c r="K22" s="24">
        <v>150000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29" t="s">
        <v>314</v>
      </c>
      <c r="B23" s="129" t="s">
        <v>324</v>
      </c>
      <c r="C23" s="22" t="s">
        <v>323</v>
      </c>
      <c r="D23" s="129" t="s">
        <v>73</v>
      </c>
      <c r="E23" s="129" t="s">
        <v>102</v>
      </c>
      <c r="F23" s="129" t="s">
        <v>97</v>
      </c>
      <c r="G23" s="129" t="s">
        <v>251</v>
      </c>
      <c r="H23" s="129" t="s">
        <v>252</v>
      </c>
      <c r="I23" s="24">
        <v>179000</v>
      </c>
      <c r="J23" s="24">
        <v>179000</v>
      </c>
      <c r="K23" s="24">
        <v>179000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29" t="s">
        <v>314</v>
      </c>
      <c r="B24" s="129" t="s">
        <v>324</v>
      </c>
      <c r="C24" s="22" t="s">
        <v>323</v>
      </c>
      <c r="D24" s="129" t="s">
        <v>73</v>
      </c>
      <c r="E24" s="129" t="s">
        <v>102</v>
      </c>
      <c r="F24" s="129" t="s">
        <v>97</v>
      </c>
      <c r="G24" s="129" t="s">
        <v>321</v>
      </c>
      <c r="H24" s="129" t="s">
        <v>322</v>
      </c>
      <c r="I24" s="24">
        <v>110000</v>
      </c>
      <c r="J24" s="24">
        <v>110000</v>
      </c>
      <c r="K24" s="24">
        <v>110000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26"/>
      <c r="B25" s="26"/>
      <c r="C25" s="22" t="s">
        <v>335</v>
      </c>
      <c r="D25" s="26"/>
      <c r="E25" s="26"/>
      <c r="F25" s="26"/>
      <c r="G25" s="26"/>
      <c r="H25" s="26"/>
      <c r="I25" s="24">
        <v>20000</v>
      </c>
      <c r="J25" s="24">
        <v>20000</v>
      </c>
      <c r="K25" s="24">
        <v>20000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129" t="s">
        <v>319</v>
      </c>
      <c r="B26" s="129" t="s">
        <v>336</v>
      </c>
      <c r="C26" s="22" t="s">
        <v>335</v>
      </c>
      <c r="D26" s="129" t="s">
        <v>77</v>
      </c>
      <c r="E26" s="129" t="s">
        <v>102</v>
      </c>
      <c r="F26" s="129" t="s">
        <v>97</v>
      </c>
      <c r="G26" s="129" t="s">
        <v>253</v>
      </c>
      <c r="H26" s="129" t="s">
        <v>254</v>
      </c>
      <c r="I26" s="24">
        <v>800</v>
      </c>
      <c r="J26" s="24">
        <v>800</v>
      </c>
      <c r="K26" s="24">
        <v>800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18.75" customHeight="1" spans="1:23">
      <c r="A27" s="129" t="s">
        <v>319</v>
      </c>
      <c r="B27" s="129" t="s">
        <v>336</v>
      </c>
      <c r="C27" s="22" t="s">
        <v>335</v>
      </c>
      <c r="D27" s="129" t="s">
        <v>77</v>
      </c>
      <c r="E27" s="129" t="s">
        <v>102</v>
      </c>
      <c r="F27" s="129" t="s">
        <v>97</v>
      </c>
      <c r="G27" s="129" t="s">
        <v>325</v>
      </c>
      <c r="H27" s="129" t="s">
        <v>326</v>
      </c>
      <c r="I27" s="24">
        <v>19200</v>
      </c>
      <c r="J27" s="24">
        <v>19200</v>
      </c>
      <c r="K27" s="24">
        <v>19200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18.75" customHeight="1" spans="1:23">
      <c r="A28" s="26"/>
      <c r="B28" s="26"/>
      <c r="C28" s="22" t="s">
        <v>337</v>
      </c>
      <c r="D28" s="26"/>
      <c r="E28" s="26"/>
      <c r="F28" s="26"/>
      <c r="G28" s="26"/>
      <c r="H28" s="26"/>
      <c r="I28" s="24">
        <v>20000</v>
      </c>
      <c r="J28" s="24">
        <v>20000</v>
      </c>
      <c r="K28" s="24">
        <v>20000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18.75" customHeight="1" spans="1:23">
      <c r="A29" s="129" t="s">
        <v>314</v>
      </c>
      <c r="B29" s="129" t="s">
        <v>338</v>
      </c>
      <c r="C29" s="22" t="s">
        <v>337</v>
      </c>
      <c r="D29" s="129" t="s">
        <v>77</v>
      </c>
      <c r="E29" s="129" t="s">
        <v>102</v>
      </c>
      <c r="F29" s="129" t="s">
        <v>97</v>
      </c>
      <c r="G29" s="129" t="s">
        <v>253</v>
      </c>
      <c r="H29" s="129" t="s">
        <v>254</v>
      </c>
      <c r="I29" s="24">
        <v>20000</v>
      </c>
      <c r="J29" s="24">
        <v>20000</v>
      </c>
      <c r="K29" s="24">
        <v>20000</v>
      </c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18.75" customHeight="1" spans="1:23">
      <c r="A30" s="26"/>
      <c r="B30" s="26"/>
      <c r="C30" s="22" t="s">
        <v>318</v>
      </c>
      <c r="D30" s="26"/>
      <c r="E30" s="26"/>
      <c r="F30" s="26"/>
      <c r="G30" s="26"/>
      <c r="H30" s="26"/>
      <c r="I30" s="24">
        <v>100000</v>
      </c>
      <c r="J30" s="24">
        <v>100000</v>
      </c>
      <c r="K30" s="24">
        <v>100000</v>
      </c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18.75" customHeight="1" spans="1:23">
      <c r="A31" s="129" t="s">
        <v>319</v>
      </c>
      <c r="B31" s="129" t="s">
        <v>339</v>
      </c>
      <c r="C31" s="22" t="s">
        <v>318</v>
      </c>
      <c r="D31" s="129" t="s">
        <v>340</v>
      </c>
      <c r="E31" s="129" t="s">
        <v>102</v>
      </c>
      <c r="F31" s="129" t="s">
        <v>97</v>
      </c>
      <c r="G31" s="129" t="s">
        <v>253</v>
      </c>
      <c r="H31" s="129" t="s">
        <v>254</v>
      </c>
      <c r="I31" s="24">
        <v>90000</v>
      </c>
      <c r="J31" s="24">
        <v>90000</v>
      </c>
      <c r="K31" s="24">
        <v>90000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18.75" customHeight="1" spans="1:23">
      <c r="A32" s="129" t="s">
        <v>319</v>
      </c>
      <c r="B32" s="129" t="s">
        <v>339</v>
      </c>
      <c r="C32" s="22" t="s">
        <v>318</v>
      </c>
      <c r="D32" s="129" t="s">
        <v>340</v>
      </c>
      <c r="E32" s="129" t="s">
        <v>102</v>
      </c>
      <c r="F32" s="129" t="s">
        <v>97</v>
      </c>
      <c r="G32" s="129" t="s">
        <v>251</v>
      </c>
      <c r="H32" s="129" t="s">
        <v>252</v>
      </c>
      <c r="I32" s="24">
        <v>10000</v>
      </c>
      <c r="J32" s="24">
        <v>10000</v>
      </c>
      <c r="K32" s="24">
        <v>10000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18.75" customHeight="1" spans="1:23">
      <c r="A33" s="26"/>
      <c r="B33" s="26"/>
      <c r="C33" s="22" t="s">
        <v>318</v>
      </c>
      <c r="D33" s="26"/>
      <c r="E33" s="26"/>
      <c r="F33" s="26"/>
      <c r="G33" s="26"/>
      <c r="H33" s="26"/>
      <c r="I33" s="24">
        <v>200000</v>
      </c>
      <c r="J33" s="24">
        <v>200000</v>
      </c>
      <c r="K33" s="24">
        <v>200000</v>
      </c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18.75" customHeight="1" spans="1:23">
      <c r="A34" s="129" t="s">
        <v>319</v>
      </c>
      <c r="B34" s="129" t="s">
        <v>341</v>
      </c>
      <c r="C34" s="22" t="s">
        <v>318</v>
      </c>
      <c r="D34" s="129" t="s">
        <v>340</v>
      </c>
      <c r="E34" s="129" t="s">
        <v>102</v>
      </c>
      <c r="F34" s="129" t="s">
        <v>97</v>
      </c>
      <c r="G34" s="129" t="s">
        <v>253</v>
      </c>
      <c r="H34" s="129" t="s">
        <v>254</v>
      </c>
      <c r="I34" s="24">
        <v>50000</v>
      </c>
      <c r="J34" s="24">
        <v>50000</v>
      </c>
      <c r="K34" s="24">
        <v>50000</v>
      </c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18.75" customHeight="1" spans="1:23">
      <c r="A35" s="129" t="s">
        <v>319</v>
      </c>
      <c r="B35" s="129" t="s">
        <v>341</v>
      </c>
      <c r="C35" s="22" t="s">
        <v>318</v>
      </c>
      <c r="D35" s="129" t="s">
        <v>340</v>
      </c>
      <c r="E35" s="129" t="s">
        <v>102</v>
      </c>
      <c r="F35" s="129" t="s">
        <v>97</v>
      </c>
      <c r="G35" s="129" t="s">
        <v>327</v>
      </c>
      <c r="H35" s="129" t="s">
        <v>328</v>
      </c>
      <c r="I35" s="24">
        <v>50000</v>
      </c>
      <c r="J35" s="24">
        <v>50000</v>
      </c>
      <c r="K35" s="24">
        <v>50000</v>
      </c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18.75" customHeight="1" spans="1:23">
      <c r="A36" s="129" t="s">
        <v>319</v>
      </c>
      <c r="B36" s="129" t="s">
        <v>341</v>
      </c>
      <c r="C36" s="22" t="s">
        <v>318</v>
      </c>
      <c r="D36" s="129" t="s">
        <v>340</v>
      </c>
      <c r="E36" s="129" t="s">
        <v>102</v>
      </c>
      <c r="F36" s="129" t="s">
        <v>97</v>
      </c>
      <c r="G36" s="129" t="s">
        <v>331</v>
      </c>
      <c r="H36" s="129" t="s">
        <v>332</v>
      </c>
      <c r="I36" s="24">
        <v>50000</v>
      </c>
      <c r="J36" s="24">
        <v>50000</v>
      </c>
      <c r="K36" s="24">
        <v>50000</v>
      </c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18.75" customHeight="1" spans="1:23">
      <c r="A37" s="129" t="s">
        <v>319</v>
      </c>
      <c r="B37" s="129" t="s">
        <v>341</v>
      </c>
      <c r="C37" s="22" t="s">
        <v>318</v>
      </c>
      <c r="D37" s="129" t="s">
        <v>340</v>
      </c>
      <c r="E37" s="129" t="s">
        <v>102</v>
      </c>
      <c r="F37" s="129" t="s">
        <v>97</v>
      </c>
      <c r="G37" s="129" t="s">
        <v>321</v>
      </c>
      <c r="H37" s="129" t="s">
        <v>322</v>
      </c>
      <c r="I37" s="24">
        <v>50000</v>
      </c>
      <c r="J37" s="24">
        <v>50000</v>
      </c>
      <c r="K37" s="24">
        <v>50000</v>
      </c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18.75" customHeight="1" spans="1:23">
      <c r="A38" s="26"/>
      <c r="B38" s="26"/>
      <c r="C38" s="22" t="s">
        <v>342</v>
      </c>
      <c r="D38" s="26"/>
      <c r="E38" s="26"/>
      <c r="F38" s="26"/>
      <c r="G38" s="26"/>
      <c r="H38" s="26"/>
      <c r="I38" s="24">
        <v>300000</v>
      </c>
      <c r="J38" s="24">
        <v>300000</v>
      </c>
      <c r="K38" s="24">
        <v>300000</v>
      </c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18.75" customHeight="1" spans="1:23">
      <c r="A39" s="129" t="s">
        <v>319</v>
      </c>
      <c r="B39" s="129" t="s">
        <v>343</v>
      </c>
      <c r="C39" s="22" t="s">
        <v>342</v>
      </c>
      <c r="D39" s="129" t="s">
        <v>79</v>
      </c>
      <c r="E39" s="129" t="s">
        <v>98</v>
      </c>
      <c r="F39" s="129" t="s">
        <v>99</v>
      </c>
      <c r="G39" s="129" t="s">
        <v>253</v>
      </c>
      <c r="H39" s="129" t="s">
        <v>254</v>
      </c>
      <c r="I39" s="24">
        <v>50000</v>
      </c>
      <c r="J39" s="24">
        <v>50000</v>
      </c>
      <c r="K39" s="24">
        <v>50000</v>
      </c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18.75" customHeight="1" spans="1:23">
      <c r="A40" s="129" t="s">
        <v>319</v>
      </c>
      <c r="B40" s="129" t="s">
        <v>343</v>
      </c>
      <c r="C40" s="22" t="s">
        <v>342</v>
      </c>
      <c r="D40" s="129" t="s">
        <v>79</v>
      </c>
      <c r="E40" s="129" t="s">
        <v>98</v>
      </c>
      <c r="F40" s="129" t="s">
        <v>99</v>
      </c>
      <c r="G40" s="129" t="s">
        <v>253</v>
      </c>
      <c r="H40" s="129" t="s">
        <v>254</v>
      </c>
      <c r="I40" s="24">
        <v>190000</v>
      </c>
      <c r="J40" s="24">
        <v>190000</v>
      </c>
      <c r="K40" s="24">
        <v>190000</v>
      </c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18.75" customHeight="1" spans="1:23">
      <c r="A41" s="129" t="s">
        <v>319</v>
      </c>
      <c r="B41" s="129" t="s">
        <v>343</v>
      </c>
      <c r="C41" s="22" t="s">
        <v>342</v>
      </c>
      <c r="D41" s="129" t="s">
        <v>79</v>
      </c>
      <c r="E41" s="129" t="s">
        <v>98</v>
      </c>
      <c r="F41" s="129" t="s">
        <v>99</v>
      </c>
      <c r="G41" s="129" t="s">
        <v>327</v>
      </c>
      <c r="H41" s="129" t="s">
        <v>328</v>
      </c>
      <c r="I41" s="24">
        <v>10000</v>
      </c>
      <c r="J41" s="24">
        <v>10000</v>
      </c>
      <c r="K41" s="24">
        <v>10000</v>
      </c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18.75" customHeight="1" spans="1:23">
      <c r="A42" s="129" t="s">
        <v>319</v>
      </c>
      <c r="B42" s="129" t="s">
        <v>343</v>
      </c>
      <c r="C42" s="22" t="s">
        <v>342</v>
      </c>
      <c r="D42" s="129" t="s">
        <v>79</v>
      </c>
      <c r="E42" s="129" t="s">
        <v>98</v>
      </c>
      <c r="F42" s="129" t="s">
        <v>99</v>
      </c>
      <c r="G42" s="129" t="s">
        <v>251</v>
      </c>
      <c r="H42" s="129" t="s">
        <v>252</v>
      </c>
      <c r="I42" s="24">
        <v>30000</v>
      </c>
      <c r="J42" s="24">
        <v>30000</v>
      </c>
      <c r="K42" s="24">
        <v>30000</v>
      </c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18.75" customHeight="1" spans="1:23">
      <c r="A43" s="129" t="s">
        <v>319</v>
      </c>
      <c r="B43" s="129" t="s">
        <v>343</v>
      </c>
      <c r="C43" s="22" t="s">
        <v>342</v>
      </c>
      <c r="D43" s="129" t="s">
        <v>79</v>
      </c>
      <c r="E43" s="129" t="s">
        <v>98</v>
      </c>
      <c r="F43" s="129" t="s">
        <v>99</v>
      </c>
      <c r="G43" s="129" t="s">
        <v>321</v>
      </c>
      <c r="H43" s="129" t="s">
        <v>322</v>
      </c>
      <c r="I43" s="24">
        <v>20000</v>
      </c>
      <c r="J43" s="24">
        <v>20000</v>
      </c>
      <c r="K43" s="24">
        <v>20000</v>
      </c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18.75" customHeight="1" spans="1:23">
      <c r="A44" s="26"/>
      <c r="B44" s="26"/>
      <c r="C44" s="22" t="s">
        <v>344</v>
      </c>
      <c r="D44" s="26"/>
      <c r="E44" s="26"/>
      <c r="F44" s="26"/>
      <c r="G44" s="26"/>
      <c r="H44" s="26"/>
      <c r="I44" s="24">
        <v>150000</v>
      </c>
      <c r="J44" s="24">
        <v>150000</v>
      </c>
      <c r="K44" s="24">
        <v>150000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18.75" customHeight="1" spans="1:23">
      <c r="A45" s="129" t="s">
        <v>319</v>
      </c>
      <c r="B45" s="129" t="s">
        <v>345</v>
      </c>
      <c r="C45" s="22" t="s">
        <v>344</v>
      </c>
      <c r="D45" s="129" t="s">
        <v>79</v>
      </c>
      <c r="E45" s="129" t="s">
        <v>98</v>
      </c>
      <c r="F45" s="129" t="s">
        <v>99</v>
      </c>
      <c r="G45" s="129" t="s">
        <v>253</v>
      </c>
      <c r="H45" s="129" t="s">
        <v>254</v>
      </c>
      <c r="I45" s="24">
        <v>50000</v>
      </c>
      <c r="J45" s="24">
        <v>50000</v>
      </c>
      <c r="K45" s="24">
        <v>50000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18.75" customHeight="1" spans="1:23">
      <c r="A46" s="129" t="s">
        <v>319</v>
      </c>
      <c r="B46" s="129" t="s">
        <v>345</v>
      </c>
      <c r="C46" s="22" t="s">
        <v>344</v>
      </c>
      <c r="D46" s="129" t="s">
        <v>79</v>
      </c>
      <c r="E46" s="129" t="s">
        <v>98</v>
      </c>
      <c r="F46" s="129" t="s">
        <v>99</v>
      </c>
      <c r="G46" s="129" t="s">
        <v>325</v>
      </c>
      <c r="H46" s="129" t="s">
        <v>326</v>
      </c>
      <c r="I46" s="24">
        <v>100000</v>
      </c>
      <c r="J46" s="24">
        <v>100000</v>
      </c>
      <c r="K46" s="24">
        <v>100000</v>
      </c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18.75" customHeight="1" spans="1:23">
      <c r="A47" s="36" t="s">
        <v>140</v>
      </c>
      <c r="B47" s="37"/>
      <c r="C47" s="37"/>
      <c r="D47" s="37"/>
      <c r="E47" s="37"/>
      <c r="F47" s="37"/>
      <c r="G47" s="37"/>
      <c r="H47" s="38"/>
      <c r="I47" s="24">
        <v>4330000</v>
      </c>
      <c r="J47" s="24">
        <v>4330000</v>
      </c>
      <c r="K47" s="24">
        <v>4330000</v>
      </c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</sheetData>
  <mergeCells count="28">
    <mergeCell ref="A3:W3"/>
    <mergeCell ref="A4:H4"/>
    <mergeCell ref="J5:M5"/>
    <mergeCell ref="N5:P5"/>
    <mergeCell ref="R5:W5"/>
    <mergeCell ref="A47:H47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6"/>
  <sheetViews>
    <sheetView showZeros="0" workbookViewId="0">
      <pane ySplit="1" topLeftCell="A38" activePane="bottomLeft" state="frozen"/>
      <selection/>
      <selection pane="bottomLeft" activeCell="B62" sqref="B62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94" t="s">
        <v>346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9"/>
      <c r="G3" s="7"/>
      <c r="H3" s="59"/>
      <c r="I3" s="59"/>
      <c r="J3" s="7"/>
    </row>
    <row r="4" ht="18.75" customHeight="1" spans="1:8">
      <c r="A4" s="8" t="str">
        <f>"单位名称："&amp;"中国共产党双江拉祜族佤族布朗族傣族自治县委员会"</f>
        <v>单位名称：中国共产党双江拉祜族佤族布朗族傣族自治县委员会</v>
      </c>
      <c r="B4" s="4"/>
      <c r="C4" s="4"/>
      <c r="D4" s="4"/>
      <c r="E4" s="4"/>
      <c r="F4" s="60"/>
      <c r="G4" s="4"/>
      <c r="H4" s="60"/>
    </row>
    <row r="5" ht="18.75" customHeight="1" spans="1:10">
      <c r="A5" s="47" t="s">
        <v>347</v>
      </c>
      <c r="B5" s="47" t="s">
        <v>348</v>
      </c>
      <c r="C5" s="47" t="s">
        <v>349</v>
      </c>
      <c r="D5" s="47" t="s">
        <v>350</v>
      </c>
      <c r="E5" s="47" t="s">
        <v>351</v>
      </c>
      <c r="F5" s="61" t="s">
        <v>352</v>
      </c>
      <c r="G5" s="47" t="s">
        <v>353</v>
      </c>
      <c r="H5" s="61" t="s">
        <v>354</v>
      </c>
      <c r="I5" s="61" t="s">
        <v>355</v>
      </c>
      <c r="J5" s="47" t="s">
        <v>356</v>
      </c>
    </row>
    <row r="6" ht="18.75" customHeight="1" spans="1:10">
      <c r="A6" s="125">
        <v>1</v>
      </c>
      <c r="B6" s="125">
        <v>2</v>
      </c>
      <c r="C6" s="125">
        <v>3</v>
      </c>
      <c r="D6" s="125">
        <v>4</v>
      </c>
      <c r="E6" s="125">
        <v>5</v>
      </c>
      <c r="F6" s="125">
        <v>6</v>
      </c>
      <c r="G6" s="125">
        <v>7</v>
      </c>
      <c r="H6" s="125">
        <v>8</v>
      </c>
      <c r="I6" s="125">
        <v>9</v>
      </c>
      <c r="J6" s="125">
        <v>10</v>
      </c>
    </row>
    <row r="7" ht="18.75" customHeight="1" spans="1:10">
      <c r="A7" s="35" t="s">
        <v>71</v>
      </c>
      <c r="B7" s="62"/>
      <c r="C7" s="62"/>
      <c r="D7" s="62"/>
      <c r="E7" s="48"/>
      <c r="F7" s="63"/>
      <c r="G7" s="48"/>
      <c r="H7" s="63"/>
      <c r="I7" s="63"/>
      <c r="J7" s="48"/>
    </row>
    <row r="8" ht="18.75" customHeight="1" spans="1:10">
      <c r="A8" s="126" t="s">
        <v>73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127" t="s">
        <v>318</v>
      </c>
      <c r="B9" s="22" t="s">
        <v>357</v>
      </c>
      <c r="C9" s="22" t="s">
        <v>358</v>
      </c>
      <c r="D9" s="22" t="s">
        <v>359</v>
      </c>
      <c r="E9" s="35" t="s">
        <v>360</v>
      </c>
      <c r="F9" s="35" t="s">
        <v>360</v>
      </c>
      <c r="G9" s="35" t="s">
        <v>360</v>
      </c>
      <c r="H9" s="35" t="s">
        <v>360</v>
      </c>
      <c r="I9" s="35" t="s">
        <v>360</v>
      </c>
      <c r="J9" s="35" t="s">
        <v>360</v>
      </c>
    </row>
    <row r="10" ht="18.75" customHeight="1" spans="1:10">
      <c r="A10" s="223" t="s">
        <v>361</v>
      </c>
      <c r="B10" s="22" t="s">
        <v>362</v>
      </c>
      <c r="C10" s="22" t="s">
        <v>358</v>
      </c>
      <c r="D10" s="22" t="s">
        <v>363</v>
      </c>
      <c r="E10" s="35" t="s">
        <v>360</v>
      </c>
      <c r="F10" s="35" t="s">
        <v>360</v>
      </c>
      <c r="G10" s="35" t="s">
        <v>360</v>
      </c>
      <c r="H10" s="35" t="s">
        <v>360</v>
      </c>
      <c r="I10" s="35" t="s">
        <v>360</v>
      </c>
      <c r="J10" s="35" t="s">
        <v>360</v>
      </c>
    </row>
    <row r="11" ht="18.75" customHeight="1" spans="1:10">
      <c r="A11" s="223" t="s">
        <v>361</v>
      </c>
      <c r="B11" s="22" t="s">
        <v>362</v>
      </c>
      <c r="C11" s="22" t="s">
        <v>358</v>
      </c>
      <c r="D11" s="22" t="s">
        <v>364</v>
      </c>
      <c r="E11" s="35" t="s">
        <v>360</v>
      </c>
      <c r="F11" s="35" t="s">
        <v>360</v>
      </c>
      <c r="G11" s="35" t="s">
        <v>360</v>
      </c>
      <c r="H11" s="35" t="s">
        <v>360</v>
      </c>
      <c r="I11" s="35" t="s">
        <v>360</v>
      </c>
      <c r="J11" s="35" t="s">
        <v>360</v>
      </c>
    </row>
    <row r="12" ht="18.75" customHeight="1" spans="1:10">
      <c r="A12" s="223" t="s">
        <v>361</v>
      </c>
      <c r="B12" s="22" t="s">
        <v>362</v>
      </c>
      <c r="C12" s="22" t="s">
        <v>365</v>
      </c>
      <c r="D12" s="22" t="s">
        <v>366</v>
      </c>
      <c r="E12" s="35" t="s">
        <v>360</v>
      </c>
      <c r="F12" s="35" t="s">
        <v>360</v>
      </c>
      <c r="G12" s="35" t="s">
        <v>360</v>
      </c>
      <c r="H12" s="35" t="s">
        <v>360</v>
      </c>
      <c r="I12" s="35" t="s">
        <v>360</v>
      </c>
      <c r="J12" s="35" t="s">
        <v>360</v>
      </c>
    </row>
    <row r="13" ht="18.75" customHeight="1" spans="1:10">
      <c r="A13" s="223" t="s">
        <v>361</v>
      </c>
      <c r="B13" s="22" t="s">
        <v>362</v>
      </c>
      <c r="C13" s="22" t="s">
        <v>367</v>
      </c>
      <c r="D13" s="22" t="s">
        <v>368</v>
      </c>
      <c r="E13" s="35" t="s">
        <v>360</v>
      </c>
      <c r="F13" s="35" t="s">
        <v>360</v>
      </c>
      <c r="G13" s="35" t="s">
        <v>360</v>
      </c>
      <c r="H13" s="35" t="s">
        <v>360</v>
      </c>
      <c r="I13" s="35" t="s">
        <v>360</v>
      </c>
      <c r="J13" s="35" t="s">
        <v>360</v>
      </c>
    </row>
    <row r="14" ht="18.75" customHeight="1" spans="1:10">
      <c r="A14" s="223" t="s">
        <v>323</v>
      </c>
      <c r="B14" s="22" t="s">
        <v>369</v>
      </c>
      <c r="C14" s="22" t="s">
        <v>358</v>
      </c>
      <c r="D14" s="22" t="s">
        <v>359</v>
      </c>
      <c r="E14" s="35" t="s">
        <v>370</v>
      </c>
      <c r="F14" s="22" t="s">
        <v>371</v>
      </c>
      <c r="G14" s="35" t="s">
        <v>372</v>
      </c>
      <c r="H14" s="22" t="s">
        <v>373</v>
      </c>
      <c r="I14" s="22" t="s">
        <v>374</v>
      </c>
      <c r="J14" s="35" t="s">
        <v>375</v>
      </c>
    </row>
    <row r="15" ht="18.75" customHeight="1" spans="1:10">
      <c r="A15" s="223" t="s">
        <v>323</v>
      </c>
      <c r="B15" s="22" t="s">
        <v>376</v>
      </c>
      <c r="C15" s="22" t="s">
        <v>358</v>
      </c>
      <c r="D15" s="22" t="s">
        <v>363</v>
      </c>
      <c r="E15" s="35" t="s">
        <v>377</v>
      </c>
      <c r="F15" s="22" t="s">
        <v>371</v>
      </c>
      <c r="G15" s="35" t="s">
        <v>378</v>
      </c>
      <c r="H15" s="22" t="s">
        <v>379</v>
      </c>
      <c r="I15" s="22" t="s">
        <v>374</v>
      </c>
      <c r="J15" s="35" t="s">
        <v>375</v>
      </c>
    </row>
    <row r="16" ht="18.75" customHeight="1" spans="1:10">
      <c r="A16" s="223" t="s">
        <v>323</v>
      </c>
      <c r="B16" s="22" t="s">
        <v>376</v>
      </c>
      <c r="C16" s="22" t="s">
        <v>358</v>
      </c>
      <c r="D16" s="22" t="s">
        <v>364</v>
      </c>
      <c r="E16" s="35" t="s">
        <v>380</v>
      </c>
      <c r="F16" s="22" t="s">
        <v>371</v>
      </c>
      <c r="G16" s="35" t="s">
        <v>378</v>
      </c>
      <c r="H16" s="22" t="s">
        <v>379</v>
      </c>
      <c r="I16" s="22" t="s">
        <v>374</v>
      </c>
      <c r="J16" s="35" t="s">
        <v>375</v>
      </c>
    </row>
    <row r="17" ht="18.75" customHeight="1" spans="1:10">
      <c r="A17" s="223" t="s">
        <v>323</v>
      </c>
      <c r="B17" s="22" t="s">
        <v>376</v>
      </c>
      <c r="C17" s="22" t="s">
        <v>365</v>
      </c>
      <c r="D17" s="22" t="s">
        <v>366</v>
      </c>
      <c r="E17" s="35" t="s">
        <v>381</v>
      </c>
      <c r="F17" s="22" t="s">
        <v>371</v>
      </c>
      <c r="G17" s="35" t="s">
        <v>382</v>
      </c>
      <c r="H17" s="22" t="s">
        <v>379</v>
      </c>
      <c r="I17" s="22" t="s">
        <v>374</v>
      </c>
      <c r="J17" s="35" t="s">
        <v>375</v>
      </c>
    </row>
    <row r="18" ht="18.75" customHeight="1" spans="1:10">
      <c r="A18" s="223" t="s">
        <v>323</v>
      </c>
      <c r="B18" s="22" t="s">
        <v>376</v>
      </c>
      <c r="C18" s="22" t="s">
        <v>367</v>
      </c>
      <c r="D18" s="22" t="s">
        <v>368</v>
      </c>
      <c r="E18" s="35" t="s">
        <v>383</v>
      </c>
      <c r="F18" s="22" t="s">
        <v>371</v>
      </c>
      <c r="G18" s="35" t="s">
        <v>384</v>
      </c>
      <c r="H18" s="22" t="s">
        <v>379</v>
      </c>
      <c r="I18" s="22" t="s">
        <v>374</v>
      </c>
      <c r="J18" s="35" t="s">
        <v>375</v>
      </c>
    </row>
    <row r="19" ht="18.75" customHeight="1" spans="1:10">
      <c r="A19" s="223" t="s">
        <v>313</v>
      </c>
      <c r="B19" s="22" t="s">
        <v>385</v>
      </c>
      <c r="C19" s="22" t="s">
        <v>358</v>
      </c>
      <c r="D19" s="22" t="s">
        <v>359</v>
      </c>
      <c r="E19" s="35" t="s">
        <v>386</v>
      </c>
      <c r="F19" s="22" t="s">
        <v>387</v>
      </c>
      <c r="G19" s="35" t="s">
        <v>182</v>
      </c>
      <c r="H19" s="22" t="s">
        <v>388</v>
      </c>
      <c r="I19" s="22" t="s">
        <v>374</v>
      </c>
      <c r="J19" s="35" t="s">
        <v>389</v>
      </c>
    </row>
    <row r="20" ht="18.75" customHeight="1" spans="1:10">
      <c r="A20" s="223" t="s">
        <v>313</v>
      </c>
      <c r="B20" s="22" t="s">
        <v>385</v>
      </c>
      <c r="C20" s="22" t="s">
        <v>358</v>
      </c>
      <c r="D20" s="22" t="s">
        <v>363</v>
      </c>
      <c r="E20" s="35" t="s">
        <v>390</v>
      </c>
      <c r="F20" s="22" t="s">
        <v>371</v>
      </c>
      <c r="G20" s="35" t="s">
        <v>391</v>
      </c>
      <c r="H20" s="22" t="s">
        <v>379</v>
      </c>
      <c r="I20" s="22" t="s">
        <v>374</v>
      </c>
      <c r="J20" s="35" t="s">
        <v>392</v>
      </c>
    </row>
    <row r="21" ht="18.75" customHeight="1" spans="1:10">
      <c r="A21" s="223" t="s">
        <v>313</v>
      </c>
      <c r="B21" s="22" t="s">
        <v>385</v>
      </c>
      <c r="C21" s="22" t="s">
        <v>358</v>
      </c>
      <c r="D21" s="22" t="s">
        <v>364</v>
      </c>
      <c r="E21" s="35" t="s">
        <v>393</v>
      </c>
      <c r="F21" s="22" t="s">
        <v>371</v>
      </c>
      <c r="G21" s="35" t="s">
        <v>391</v>
      </c>
      <c r="H21" s="22" t="s">
        <v>379</v>
      </c>
      <c r="I21" s="22" t="s">
        <v>374</v>
      </c>
      <c r="J21" s="35" t="s">
        <v>394</v>
      </c>
    </row>
    <row r="22" ht="18.75" customHeight="1" spans="1:10">
      <c r="A22" s="223" t="s">
        <v>313</v>
      </c>
      <c r="B22" s="22" t="s">
        <v>385</v>
      </c>
      <c r="C22" s="22" t="s">
        <v>365</v>
      </c>
      <c r="D22" s="22" t="s">
        <v>366</v>
      </c>
      <c r="E22" s="35" t="s">
        <v>395</v>
      </c>
      <c r="F22" s="22" t="s">
        <v>371</v>
      </c>
      <c r="G22" s="35" t="s">
        <v>396</v>
      </c>
      <c r="H22" s="22" t="s">
        <v>397</v>
      </c>
      <c r="I22" s="22" t="s">
        <v>374</v>
      </c>
      <c r="J22" s="35" t="s">
        <v>398</v>
      </c>
    </row>
    <row r="23" ht="18.75" customHeight="1" spans="1:10">
      <c r="A23" s="223" t="s">
        <v>313</v>
      </c>
      <c r="B23" s="22" t="s">
        <v>385</v>
      </c>
      <c r="C23" s="22" t="s">
        <v>367</v>
      </c>
      <c r="D23" s="22" t="s">
        <v>368</v>
      </c>
      <c r="E23" s="35" t="s">
        <v>399</v>
      </c>
      <c r="F23" s="22" t="s">
        <v>371</v>
      </c>
      <c r="G23" s="35" t="s">
        <v>391</v>
      </c>
      <c r="H23" s="22" t="s">
        <v>379</v>
      </c>
      <c r="I23" s="22" t="s">
        <v>374</v>
      </c>
      <c r="J23" s="35" t="s">
        <v>400</v>
      </c>
    </row>
    <row r="24" ht="18.75" customHeight="1" spans="1:10">
      <c r="A24" s="126" t="s">
        <v>75</v>
      </c>
      <c r="B24" s="26"/>
      <c r="C24" s="26"/>
      <c r="D24" s="26"/>
      <c r="E24" s="26"/>
      <c r="F24" s="26"/>
      <c r="G24" s="26"/>
      <c r="H24" s="26"/>
      <c r="I24" s="26"/>
      <c r="J24" s="26"/>
    </row>
    <row r="25" ht="18.75" customHeight="1" spans="1:10">
      <c r="A25" s="127" t="s">
        <v>318</v>
      </c>
      <c r="B25" s="22" t="s">
        <v>357</v>
      </c>
      <c r="C25" s="22" t="s">
        <v>358</v>
      </c>
      <c r="D25" s="22" t="s">
        <v>359</v>
      </c>
      <c r="E25" s="35" t="s">
        <v>360</v>
      </c>
      <c r="F25" s="35" t="s">
        <v>360</v>
      </c>
      <c r="G25" s="35" t="s">
        <v>360</v>
      </c>
      <c r="H25" s="35" t="s">
        <v>360</v>
      </c>
      <c r="I25" s="35" t="s">
        <v>360</v>
      </c>
      <c r="J25" s="35" t="s">
        <v>360</v>
      </c>
    </row>
    <row r="26" ht="18.75" customHeight="1" spans="1:10">
      <c r="A26" s="223" t="s">
        <v>401</v>
      </c>
      <c r="B26" s="22" t="s">
        <v>402</v>
      </c>
      <c r="C26" s="22" t="s">
        <v>358</v>
      </c>
      <c r="D26" s="22" t="s">
        <v>363</v>
      </c>
      <c r="E26" s="35" t="s">
        <v>360</v>
      </c>
      <c r="F26" s="35" t="s">
        <v>360</v>
      </c>
      <c r="G26" s="35" t="s">
        <v>360</v>
      </c>
      <c r="H26" s="35" t="s">
        <v>360</v>
      </c>
      <c r="I26" s="35" t="s">
        <v>360</v>
      </c>
      <c r="J26" s="35" t="s">
        <v>360</v>
      </c>
    </row>
    <row r="27" ht="18.75" customHeight="1" spans="1:10">
      <c r="A27" s="223" t="s">
        <v>401</v>
      </c>
      <c r="B27" s="22" t="s">
        <v>402</v>
      </c>
      <c r="C27" s="22" t="s">
        <v>358</v>
      </c>
      <c r="D27" s="22" t="s">
        <v>364</v>
      </c>
      <c r="E27" s="35" t="s">
        <v>360</v>
      </c>
      <c r="F27" s="35" t="s">
        <v>360</v>
      </c>
      <c r="G27" s="35" t="s">
        <v>360</v>
      </c>
      <c r="H27" s="35" t="s">
        <v>360</v>
      </c>
      <c r="I27" s="35" t="s">
        <v>360</v>
      </c>
      <c r="J27" s="35" t="s">
        <v>360</v>
      </c>
    </row>
    <row r="28" ht="18.75" customHeight="1" spans="1:10">
      <c r="A28" s="223" t="s">
        <v>401</v>
      </c>
      <c r="B28" s="22" t="s">
        <v>402</v>
      </c>
      <c r="C28" s="22" t="s">
        <v>365</v>
      </c>
      <c r="D28" s="22" t="s">
        <v>366</v>
      </c>
      <c r="E28" s="35" t="s">
        <v>360</v>
      </c>
      <c r="F28" s="35" t="s">
        <v>360</v>
      </c>
      <c r="G28" s="35" t="s">
        <v>360</v>
      </c>
      <c r="H28" s="35" t="s">
        <v>360</v>
      </c>
      <c r="I28" s="35" t="s">
        <v>360</v>
      </c>
      <c r="J28" s="35" t="s">
        <v>360</v>
      </c>
    </row>
    <row r="29" ht="18.75" customHeight="1" spans="1:10">
      <c r="A29" s="223" t="s">
        <v>401</v>
      </c>
      <c r="B29" s="22" t="s">
        <v>402</v>
      </c>
      <c r="C29" s="22" t="s">
        <v>367</v>
      </c>
      <c r="D29" s="22" t="s">
        <v>368</v>
      </c>
      <c r="E29" s="35" t="s">
        <v>360</v>
      </c>
      <c r="F29" s="35" t="s">
        <v>360</v>
      </c>
      <c r="G29" s="35" t="s">
        <v>360</v>
      </c>
      <c r="H29" s="35" t="s">
        <v>360</v>
      </c>
      <c r="I29" s="35" t="s">
        <v>360</v>
      </c>
      <c r="J29" s="35" t="s">
        <v>360</v>
      </c>
    </row>
    <row r="30" ht="18.75" customHeight="1" spans="1:10">
      <c r="A30" s="127" t="s">
        <v>318</v>
      </c>
      <c r="B30" s="22" t="s">
        <v>357</v>
      </c>
      <c r="C30" s="22" t="s">
        <v>358</v>
      </c>
      <c r="D30" s="22" t="s">
        <v>359</v>
      </c>
      <c r="E30" s="35" t="s">
        <v>360</v>
      </c>
      <c r="F30" s="35" t="s">
        <v>360</v>
      </c>
      <c r="G30" s="35" t="s">
        <v>360</v>
      </c>
      <c r="H30" s="35" t="s">
        <v>360</v>
      </c>
      <c r="I30" s="35" t="s">
        <v>360</v>
      </c>
      <c r="J30" s="35" t="s">
        <v>360</v>
      </c>
    </row>
    <row r="31" ht="18.75" customHeight="1" spans="1:10">
      <c r="A31" s="223" t="s">
        <v>403</v>
      </c>
      <c r="B31" s="22" t="s">
        <v>404</v>
      </c>
      <c r="C31" s="22" t="s">
        <v>358</v>
      </c>
      <c r="D31" s="22" t="s">
        <v>363</v>
      </c>
      <c r="E31" s="35" t="s">
        <v>360</v>
      </c>
      <c r="F31" s="35" t="s">
        <v>360</v>
      </c>
      <c r="G31" s="35" t="s">
        <v>360</v>
      </c>
      <c r="H31" s="35" t="s">
        <v>360</v>
      </c>
      <c r="I31" s="35" t="s">
        <v>360</v>
      </c>
      <c r="J31" s="35" t="s">
        <v>360</v>
      </c>
    </row>
    <row r="32" ht="18.75" customHeight="1" spans="1:10">
      <c r="A32" s="223" t="s">
        <v>403</v>
      </c>
      <c r="B32" s="22" t="s">
        <v>404</v>
      </c>
      <c r="C32" s="22" t="s">
        <v>358</v>
      </c>
      <c r="D32" s="22" t="s">
        <v>364</v>
      </c>
      <c r="E32" s="35" t="s">
        <v>360</v>
      </c>
      <c r="F32" s="35" t="s">
        <v>360</v>
      </c>
      <c r="G32" s="35" t="s">
        <v>360</v>
      </c>
      <c r="H32" s="35" t="s">
        <v>360</v>
      </c>
      <c r="I32" s="35" t="s">
        <v>360</v>
      </c>
      <c r="J32" s="35" t="s">
        <v>360</v>
      </c>
    </row>
    <row r="33" ht="18.75" customHeight="1" spans="1:10">
      <c r="A33" s="223" t="s">
        <v>403</v>
      </c>
      <c r="B33" s="22" t="s">
        <v>404</v>
      </c>
      <c r="C33" s="22" t="s">
        <v>365</v>
      </c>
      <c r="D33" s="22" t="s">
        <v>366</v>
      </c>
      <c r="E33" s="35" t="s">
        <v>360</v>
      </c>
      <c r="F33" s="35" t="s">
        <v>360</v>
      </c>
      <c r="G33" s="35" t="s">
        <v>360</v>
      </c>
      <c r="H33" s="35" t="s">
        <v>360</v>
      </c>
      <c r="I33" s="35" t="s">
        <v>360</v>
      </c>
      <c r="J33" s="35" t="s">
        <v>360</v>
      </c>
    </row>
    <row r="34" ht="18.75" customHeight="1" spans="1:10">
      <c r="A34" s="223" t="s">
        <v>403</v>
      </c>
      <c r="B34" s="22" t="s">
        <v>404</v>
      </c>
      <c r="C34" s="22" t="s">
        <v>367</v>
      </c>
      <c r="D34" s="22" t="s">
        <v>368</v>
      </c>
      <c r="E34" s="35" t="s">
        <v>360</v>
      </c>
      <c r="F34" s="35" t="s">
        <v>360</v>
      </c>
      <c r="G34" s="35" t="s">
        <v>360</v>
      </c>
      <c r="H34" s="35" t="s">
        <v>360</v>
      </c>
      <c r="I34" s="35" t="s">
        <v>360</v>
      </c>
      <c r="J34" s="35" t="s">
        <v>360</v>
      </c>
    </row>
    <row r="35" ht="18.75" customHeight="1" spans="1:10">
      <c r="A35" s="126" t="s">
        <v>77</v>
      </c>
      <c r="B35" s="26"/>
      <c r="C35" s="26"/>
      <c r="D35" s="26"/>
      <c r="E35" s="26"/>
      <c r="F35" s="26"/>
      <c r="G35" s="26"/>
      <c r="H35" s="26"/>
      <c r="I35" s="26"/>
      <c r="J35" s="26"/>
    </row>
    <row r="36" ht="18.75" customHeight="1" spans="1:10">
      <c r="A36" s="223" t="s">
        <v>335</v>
      </c>
      <c r="B36" s="22" t="s">
        <v>405</v>
      </c>
      <c r="C36" s="22" t="s">
        <v>358</v>
      </c>
      <c r="D36" s="22" t="s">
        <v>359</v>
      </c>
      <c r="E36" s="35" t="s">
        <v>406</v>
      </c>
      <c r="F36" s="22" t="s">
        <v>387</v>
      </c>
      <c r="G36" s="35" t="s">
        <v>183</v>
      </c>
      <c r="H36" s="22" t="s">
        <v>373</v>
      </c>
      <c r="I36" s="22" t="s">
        <v>374</v>
      </c>
      <c r="J36" s="35" t="s">
        <v>406</v>
      </c>
    </row>
    <row r="37" ht="18.75" customHeight="1" spans="1:10">
      <c r="A37" s="223" t="s">
        <v>335</v>
      </c>
      <c r="B37" s="22" t="s">
        <v>405</v>
      </c>
      <c r="C37" s="22" t="s">
        <v>358</v>
      </c>
      <c r="D37" s="22" t="s">
        <v>363</v>
      </c>
      <c r="E37" s="35" t="s">
        <v>407</v>
      </c>
      <c r="F37" s="22" t="s">
        <v>371</v>
      </c>
      <c r="G37" s="35" t="s">
        <v>378</v>
      </c>
      <c r="H37" s="22" t="s">
        <v>379</v>
      </c>
      <c r="I37" s="22" t="s">
        <v>374</v>
      </c>
      <c r="J37" s="35" t="s">
        <v>407</v>
      </c>
    </row>
    <row r="38" ht="18.75" customHeight="1" spans="1:10">
      <c r="A38" s="223" t="s">
        <v>335</v>
      </c>
      <c r="B38" s="22" t="s">
        <v>405</v>
      </c>
      <c r="C38" s="22" t="s">
        <v>358</v>
      </c>
      <c r="D38" s="22" t="s">
        <v>364</v>
      </c>
      <c r="E38" s="35" t="s">
        <v>408</v>
      </c>
      <c r="F38" s="22" t="s">
        <v>371</v>
      </c>
      <c r="G38" s="35" t="s">
        <v>391</v>
      </c>
      <c r="H38" s="22" t="s">
        <v>379</v>
      </c>
      <c r="I38" s="22" t="s">
        <v>374</v>
      </c>
      <c r="J38" s="35" t="s">
        <v>409</v>
      </c>
    </row>
    <row r="39" ht="18.75" customHeight="1" spans="1:10">
      <c r="A39" s="223" t="s">
        <v>335</v>
      </c>
      <c r="B39" s="22" t="s">
        <v>405</v>
      </c>
      <c r="C39" s="22" t="s">
        <v>365</v>
      </c>
      <c r="D39" s="22" t="s">
        <v>410</v>
      </c>
      <c r="E39" s="35" t="s">
        <v>411</v>
      </c>
      <c r="F39" s="22" t="s">
        <v>371</v>
      </c>
      <c r="G39" s="35" t="s">
        <v>391</v>
      </c>
      <c r="H39" s="22" t="s">
        <v>379</v>
      </c>
      <c r="I39" s="22" t="s">
        <v>374</v>
      </c>
      <c r="J39" s="35" t="s">
        <v>411</v>
      </c>
    </row>
    <row r="40" ht="18.75" customHeight="1" spans="1:10">
      <c r="A40" s="223" t="s">
        <v>335</v>
      </c>
      <c r="B40" s="22" t="s">
        <v>405</v>
      </c>
      <c r="C40" s="22" t="s">
        <v>367</v>
      </c>
      <c r="D40" s="22" t="s">
        <v>368</v>
      </c>
      <c r="E40" s="35" t="s">
        <v>412</v>
      </c>
      <c r="F40" s="22" t="s">
        <v>371</v>
      </c>
      <c r="G40" s="35" t="s">
        <v>391</v>
      </c>
      <c r="H40" s="22" t="s">
        <v>379</v>
      </c>
      <c r="I40" s="22" t="s">
        <v>374</v>
      </c>
      <c r="J40" s="35" t="s">
        <v>413</v>
      </c>
    </row>
    <row r="41" ht="18.75" customHeight="1" spans="1:10">
      <c r="A41" s="223" t="s">
        <v>337</v>
      </c>
      <c r="B41" s="22" t="s">
        <v>414</v>
      </c>
      <c r="C41" s="22" t="s">
        <v>358</v>
      </c>
      <c r="D41" s="22" t="s">
        <v>359</v>
      </c>
      <c r="E41" s="35" t="s">
        <v>415</v>
      </c>
      <c r="F41" s="22" t="s">
        <v>371</v>
      </c>
      <c r="G41" s="35" t="s">
        <v>396</v>
      </c>
      <c r="H41" s="22" t="s">
        <v>416</v>
      </c>
      <c r="I41" s="22" t="s">
        <v>374</v>
      </c>
      <c r="J41" s="35" t="s">
        <v>415</v>
      </c>
    </row>
    <row r="42" ht="18.75" customHeight="1" spans="1:10">
      <c r="A42" s="223" t="s">
        <v>337</v>
      </c>
      <c r="B42" s="22" t="s">
        <v>414</v>
      </c>
      <c r="C42" s="22" t="s">
        <v>358</v>
      </c>
      <c r="D42" s="22" t="s">
        <v>363</v>
      </c>
      <c r="E42" s="35" t="s">
        <v>417</v>
      </c>
      <c r="F42" s="22" t="s">
        <v>371</v>
      </c>
      <c r="G42" s="35" t="s">
        <v>391</v>
      </c>
      <c r="H42" s="22" t="s">
        <v>379</v>
      </c>
      <c r="I42" s="22" t="s">
        <v>374</v>
      </c>
      <c r="J42" s="35" t="s">
        <v>417</v>
      </c>
    </row>
    <row r="43" ht="18.75" customHeight="1" spans="1:10">
      <c r="A43" s="223" t="s">
        <v>337</v>
      </c>
      <c r="B43" s="22" t="s">
        <v>414</v>
      </c>
      <c r="C43" s="22" t="s">
        <v>358</v>
      </c>
      <c r="D43" s="22" t="s">
        <v>364</v>
      </c>
      <c r="E43" s="35" t="s">
        <v>418</v>
      </c>
      <c r="F43" s="22" t="s">
        <v>371</v>
      </c>
      <c r="G43" s="35" t="s">
        <v>419</v>
      </c>
      <c r="H43" s="22" t="s">
        <v>379</v>
      </c>
      <c r="I43" s="22" t="s">
        <v>374</v>
      </c>
      <c r="J43" s="35" t="s">
        <v>418</v>
      </c>
    </row>
    <row r="44" ht="18.75" customHeight="1" spans="1:10">
      <c r="A44" s="223" t="s">
        <v>337</v>
      </c>
      <c r="B44" s="22" t="s">
        <v>414</v>
      </c>
      <c r="C44" s="22" t="s">
        <v>365</v>
      </c>
      <c r="D44" s="22" t="s">
        <v>410</v>
      </c>
      <c r="E44" s="35" t="s">
        <v>420</v>
      </c>
      <c r="F44" s="22" t="s">
        <v>371</v>
      </c>
      <c r="G44" s="35" t="s">
        <v>391</v>
      </c>
      <c r="H44" s="22" t="s">
        <v>379</v>
      </c>
      <c r="I44" s="22" t="s">
        <v>374</v>
      </c>
      <c r="J44" s="35" t="s">
        <v>420</v>
      </c>
    </row>
    <row r="45" ht="18.75" customHeight="1" spans="1:10">
      <c r="A45" s="223" t="s">
        <v>337</v>
      </c>
      <c r="B45" s="22" t="s">
        <v>414</v>
      </c>
      <c r="C45" s="22" t="s">
        <v>367</v>
      </c>
      <c r="D45" s="22" t="s">
        <v>368</v>
      </c>
      <c r="E45" s="35" t="s">
        <v>421</v>
      </c>
      <c r="F45" s="22" t="s">
        <v>371</v>
      </c>
      <c r="G45" s="35" t="s">
        <v>384</v>
      </c>
      <c r="H45" s="22" t="s">
        <v>379</v>
      </c>
      <c r="I45" s="22" t="s">
        <v>374</v>
      </c>
      <c r="J45" s="35" t="s">
        <v>421</v>
      </c>
    </row>
    <row r="46" ht="18.75" customHeight="1" spans="1:10">
      <c r="A46" s="126" t="s">
        <v>79</v>
      </c>
      <c r="B46" s="26"/>
      <c r="C46" s="26"/>
      <c r="D46" s="26"/>
      <c r="E46" s="26"/>
      <c r="F46" s="26"/>
      <c r="G46" s="26"/>
      <c r="H46" s="26"/>
      <c r="I46" s="26"/>
      <c r="J46" s="26"/>
    </row>
    <row r="47" ht="18.75" customHeight="1" spans="1:10">
      <c r="A47" s="223" t="s">
        <v>342</v>
      </c>
      <c r="B47" s="22" t="s">
        <v>422</v>
      </c>
      <c r="C47" s="22" t="s">
        <v>358</v>
      </c>
      <c r="D47" s="22" t="s">
        <v>359</v>
      </c>
      <c r="E47" s="35" t="s">
        <v>423</v>
      </c>
      <c r="F47" s="22" t="s">
        <v>371</v>
      </c>
      <c r="G47" s="35" t="s">
        <v>424</v>
      </c>
      <c r="H47" s="22" t="s">
        <v>425</v>
      </c>
      <c r="I47" s="22" t="s">
        <v>374</v>
      </c>
      <c r="J47" s="35" t="s">
        <v>423</v>
      </c>
    </row>
    <row r="48" ht="18.75" customHeight="1" spans="1:10">
      <c r="A48" s="223" t="s">
        <v>342</v>
      </c>
      <c r="B48" s="22" t="s">
        <v>422</v>
      </c>
      <c r="C48" s="22" t="s">
        <v>358</v>
      </c>
      <c r="D48" s="22" t="s">
        <v>363</v>
      </c>
      <c r="E48" s="35" t="s">
        <v>426</v>
      </c>
      <c r="F48" s="22" t="s">
        <v>371</v>
      </c>
      <c r="G48" s="35" t="s">
        <v>378</v>
      </c>
      <c r="H48" s="22" t="s">
        <v>379</v>
      </c>
      <c r="I48" s="22" t="s">
        <v>374</v>
      </c>
      <c r="J48" s="35" t="s">
        <v>426</v>
      </c>
    </row>
    <row r="49" ht="18.75" customHeight="1" spans="1:10">
      <c r="A49" s="223" t="s">
        <v>342</v>
      </c>
      <c r="B49" s="22" t="s">
        <v>422</v>
      </c>
      <c r="C49" s="22" t="s">
        <v>358</v>
      </c>
      <c r="D49" s="22" t="s">
        <v>364</v>
      </c>
      <c r="E49" s="35" t="s">
        <v>427</v>
      </c>
      <c r="F49" s="22" t="s">
        <v>371</v>
      </c>
      <c r="G49" s="35" t="s">
        <v>378</v>
      </c>
      <c r="H49" s="22" t="s">
        <v>379</v>
      </c>
      <c r="I49" s="22" t="s">
        <v>374</v>
      </c>
      <c r="J49" s="35" t="s">
        <v>427</v>
      </c>
    </row>
    <row r="50" ht="18.75" customHeight="1" spans="1:10">
      <c r="A50" s="223" t="s">
        <v>342</v>
      </c>
      <c r="B50" s="22" t="s">
        <v>422</v>
      </c>
      <c r="C50" s="22" t="s">
        <v>365</v>
      </c>
      <c r="D50" s="22" t="s">
        <v>428</v>
      </c>
      <c r="E50" s="35" t="s">
        <v>429</v>
      </c>
      <c r="F50" s="22" t="s">
        <v>371</v>
      </c>
      <c r="G50" s="35" t="s">
        <v>382</v>
      </c>
      <c r="H50" s="22" t="s">
        <v>379</v>
      </c>
      <c r="I50" s="22" t="s">
        <v>374</v>
      </c>
      <c r="J50" s="35" t="s">
        <v>429</v>
      </c>
    </row>
    <row r="51" ht="18.75" customHeight="1" spans="1:10">
      <c r="A51" s="223" t="s">
        <v>342</v>
      </c>
      <c r="B51" s="22" t="s">
        <v>422</v>
      </c>
      <c r="C51" s="22" t="s">
        <v>367</v>
      </c>
      <c r="D51" s="22" t="s">
        <v>368</v>
      </c>
      <c r="E51" s="35" t="s">
        <v>430</v>
      </c>
      <c r="F51" s="22" t="s">
        <v>371</v>
      </c>
      <c r="G51" s="35" t="s">
        <v>391</v>
      </c>
      <c r="H51" s="22" t="s">
        <v>379</v>
      </c>
      <c r="I51" s="22" t="s">
        <v>374</v>
      </c>
      <c r="J51" s="35" t="s">
        <v>430</v>
      </c>
    </row>
    <row r="52" ht="18.75" customHeight="1" spans="1:10">
      <c r="A52" s="223" t="s">
        <v>344</v>
      </c>
      <c r="B52" s="22" t="s">
        <v>431</v>
      </c>
      <c r="C52" s="22" t="s">
        <v>358</v>
      </c>
      <c r="D52" s="22" t="s">
        <v>359</v>
      </c>
      <c r="E52" s="35" t="s">
        <v>432</v>
      </c>
      <c r="F52" s="22" t="s">
        <v>371</v>
      </c>
      <c r="G52" s="35" t="s">
        <v>433</v>
      </c>
      <c r="H52" s="22" t="s">
        <v>434</v>
      </c>
      <c r="I52" s="22" t="s">
        <v>374</v>
      </c>
      <c r="J52" s="35" t="s">
        <v>432</v>
      </c>
    </row>
    <row r="53" ht="18.75" customHeight="1" spans="1:10">
      <c r="A53" s="223" t="s">
        <v>344</v>
      </c>
      <c r="B53" s="22" t="s">
        <v>431</v>
      </c>
      <c r="C53" s="22" t="s">
        <v>358</v>
      </c>
      <c r="D53" s="22" t="s">
        <v>363</v>
      </c>
      <c r="E53" s="35" t="s">
        <v>435</v>
      </c>
      <c r="F53" s="22" t="s">
        <v>371</v>
      </c>
      <c r="G53" s="35" t="s">
        <v>378</v>
      </c>
      <c r="H53" s="22" t="s">
        <v>379</v>
      </c>
      <c r="I53" s="22" t="s">
        <v>374</v>
      </c>
      <c r="J53" s="35" t="s">
        <v>435</v>
      </c>
    </row>
    <row r="54" ht="18.75" customHeight="1" spans="1:10">
      <c r="A54" s="223" t="s">
        <v>344</v>
      </c>
      <c r="B54" s="22" t="s">
        <v>431</v>
      </c>
      <c r="C54" s="22" t="s">
        <v>358</v>
      </c>
      <c r="D54" s="22" t="s">
        <v>364</v>
      </c>
      <c r="E54" s="35" t="s">
        <v>436</v>
      </c>
      <c r="F54" s="22" t="s">
        <v>371</v>
      </c>
      <c r="G54" s="35" t="s">
        <v>378</v>
      </c>
      <c r="H54" s="22" t="s">
        <v>379</v>
      </c>
      <c r="I54" s="22" t="s">
        <v>374</v>
      </c>
      <c r="J54" s="35" t="s">
        <v>436</v>
      </c>
    </row>
    <row r="55" ht="18.75" customHeight="1" spans="1:10">
      <c r="A55" s="223" t="s">
        <v>344</v>
      </c>
      <c r="B55" s="22" t="s">
        <v>431</v>
      </c>
      <c r="C55" s="22" t="s">
        <v>365</v>
      </c>
      <c r="D55" s="22" t="s">
        <v>410</v>
      </c>
      <c r="E55" s="35" t="s">
        <v>437</v>
      </c>
      <c r="F55" s="22" t="s">
        <v>371</v>
      </c>
      <c r="G55" s="35" t="s">
        <v>438</v>
      </c>
      <c r="H55" s="22" t="s">
        <v>416</v>
      </c>
      <c r="I55" s="22" t="s">
        <v>374</v>
      </c>
      <c r="J55" s="35" t="s">
        <v>437</v>
      </c>
    </row>
    <row r="56" ht="18.75" customHeight="1" spans="1:10">
      <c r="A56" s="223" t="s">
        <v>344</v>
      </c>
      <c r="B56" s="22" t="s">
        <v>431</v>
      </c>
      <c r="C56" s="22" t="s">
        <v>367</v>
      </c>
      <c r="D56" s="22" t="s">
        <v>368</v>
      </c>
      <c r="E56" s="35" t="s">
        <v>439</v>
      </c>
      <c r="F56" s="22" t="s">
        <v>371</v>
      </c>
      <c r="G56" s="35" t="s">
        <v>391</v>
      </c>
      <c r="H56" s="22" t="s">
        <v>379</v>
      </c>
      <c r="I56" s="22" t="s">
        <v>374</v>
      </c>
      <c r="J56" s="35" t="s">
        <v>439</v>
      </c>
    </row>
  </sheetData>
  <mergeCells count="20">
    <mergeCell ref="A3:J3"/>
    <mergeCell ref="A4:H4"/>
    <mergeCell ref="A9:A13"/>
    <mergeCell ref="A14:A18"/>
    <mergeCell ref="A19:A23"/>
    <mergeCell ref="A25:A29"/>
    <mergeCell ref="A30:A34"/>
    <mergeCell ref="A36:A40"/>
    <mergeCell ref="A41:A45"/>
    <mergeCell ref="A47:A51"/>
    <mergeCell ref="A52:A56"/>
    <mergeCell ref="B9:B13"/>
    <mergeCell ref="B14:B18"/>
    <mergeCell ref="B19:B23"/>
    <mergeCell ref="B25:B29"/>
    <mergeCell ref="B30:B34"/>
    <mergeCell ref="B36:B40"/>
    <mergeCell ref="B41:B45"/>
    <mergeCell ref="B47:B51"/>
    <mergeCell ref="B52:B56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曾今轻狂^..^只为年少</cp:lastModifiedBy>
  <dcterms:created xsi:type="dcterms:W3CDTF">2025-03-12T08:45:00Z</dcterms:created>
  <dcterms:modified xsi:type="dcterms:W3CDTF">2025-05-14T07:10:55Z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07EA18DB2A13468B8C92E48198EBB824_13</vt:lpwstr>
  </property>
  <property fmtid="{D5CDD505-2E9C-101B-9397-08002B2CF9AE}" pid="3" name="KSOProductBuildVer">
    <vt:lpwstr>2052-12.1.0.20784</vt:lpwstr>
  </property>
</Properties>
</file>