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6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中央和省、市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<sst xmlns="http://schemas.openxmlformats.org/spreadsheetml/2006/main" count="1534" uniqueCount="509">
  <si>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</si>
  <si>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</si>
  <si>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</si>
  <si>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</si>
  <si>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</si>
  <si>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</si>
  <si>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</si>
  <si>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</si>
  <si>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</si>
  <si>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</si>
  <si>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</si>
  <si>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</si>
  <si>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</si>
  <si>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</si>
  <si>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</si>
  <si>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</si>
  <si>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</si>
  <si>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</si>
  <si>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</si>
  <si>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</si>
  <si>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</si>
  <si>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</si>
  <si>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</si>
  <si>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</si>
  <si>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</si>
  <si>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</si>
  <si>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</si>
  <si>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</si>
  <si>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</si>
  <si>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</si>
  <si>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</si>
  <si>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</si>
  <si>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</si>
  <si>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</si>
  <si>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</si>
  <si>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</si>
  <si>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</si>
  <si>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</si>
  <si>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</si>
  <si>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</si>
  <si>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</si>
  <si>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</si>
  <si>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</si>
  <si>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</si>
  <si>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</si>
  <si>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</si>
  <si>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</si>
  <si>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</si>
  <si>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</si>
  <si>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</si>
  <si>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</si>
  <si>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</si>
  <si>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</si>
  <si>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</si>
  <si>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</si>
  <si>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</si>
  <si>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</si>
  <si>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</si>
  <si>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</si>
  <si>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</si>
  <si>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</si>
  <si>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</si>
  <si>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</si>
  <si>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</si>
  <si>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</si>
  <si>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</si>
  <si>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</si>
  <si>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</si>
  <si>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</si>
  <si>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</si>
  <si>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652</t>
  </si>
  <si>
    <t>双江拉祜族佤族布朗族傣族自治县地方产业发展服务中心</t>
  </si>
  <si>
    <t>652001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</si>
  <si>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</si>
  <si>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</si>
  <si>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</si>
  <si>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</si>
  <si>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</si>
  <si>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</si>
  <si>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</si>
  <si>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</si>
  <si>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</si>
  <si>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</si>
  <si>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</si>
  <si>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</si>
  <si>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206</t>
  </si>
  <si>
    <t>科学技术支出</t>
  </si>
  <si>
    <t>20603</t>
  </si>
  <si>
    <t>应用研究</t>
  </si>
  <si>
    <t>2060302</t>
  </si>
  <si>
    <t>社会公益研究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</si>
  <si>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</si>
  <si>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</si>
  <si>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</si>
  <si>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</si>
  <si>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</si>
  <si>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</si>
  <si>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</si>
  <si>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</si>
  <si>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20811</t>
  </si>
  <si>
    <t>残疾人事业</t>
  </si>
  <si>
    <t>2081199</t>
  </si>
  <si>
    <t>其他残疾人事业支出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</si>
  <si>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</si>
  <si>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</si>
  <si>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</si>
  <si>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</si>
  <si>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</si>
  <si>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</si>
  <si>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</si>
  <si>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</si>
  <si>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</si>
  <si>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</si>
  <si>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</si>
  <si>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</si>
  <si>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</si>
  <si>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</si>
  <si>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</si>
  <si>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</si>
  <si>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</si>
  <si>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</si>
  <si>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</si>
  <si>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2130125</t>
  </si>
  <si>
    <t>农产品加工与促销</t>
  </si>
  <si>
    <t>2130199</t>
  </si>
  <si>
    <t>其他农业农村支出</t>
  </si>
  <si>
    <t>21305</t>
  </si>
  <si>
    <t>巩固脱贫攻坚成果衔接乡村振兴</t>
  </si>
  <si>
    <t>2130505</t>
  </si>
  <si>
    <t>生产发展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</si>
  <si>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</si>
  <si>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</si>
  <si>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</si>
  <si>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</si>
  <si>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</si>
  <si>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</si>
  <si>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</si>
  <si>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</si>
  <si>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</si>
  <si>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</si>
  <si>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</si>
  <si>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</si>
  <si>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</si>
  <si>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</si>
  <si>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</si>
  <si>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</si>
  <si>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</si>
  <si>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</si>
  <si>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</si>
  <si>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</si>
  <si>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</si>
  <si>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</si>
  <si>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</si>
  <si>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</si>
  <si>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</si>
  <si>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</si>
  <si>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</si>
  <si>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</si>
  <si>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</si>
  <si>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</si>
  <si>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</si>
  <si>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</si>
  <si>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</si>
  <si>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</si>
  <si>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</si>
  <si>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</si>
  <si>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</si>
  <si>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</si>
  <si>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</si>
  <si>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</si>
  <si>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</si>
  <si>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</si>
  <si>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</si>
  <si>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</si>
  <si>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</si>
  <si>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</si>
  <si>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</si>
  <si>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</si>
  <si>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</si>
  <si>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</si>
  <si>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</si>
  <si>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</si>
  <si>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</si>
  <si>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</si>
  <si>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</si>
  <si>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</si>
  <si>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</si>
  <si>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</si>
  <si>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</si>
  <si>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</si>
  <si>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</si>
  <si>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</si>
  <si>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</si>
  <si>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</si>
  <si>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</si>
  <si>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</si>
  <si>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</si>
  <si>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</si>
  <si>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</si>
  <si>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</si>
  <si>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</si>
  <si>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</si>
  <si>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</si>
  <si>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</si>
  <si>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</si>
  <si>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</si>
  <si>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</si>
  <si>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</si>
  <si>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</si>
  <si>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</si>
  <si>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</si>
  <si>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</si>
  <si>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</si>
  <si>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</si>
  <si>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</si>
  <si>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530925221100000455433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</si>
  <si>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</si>
  <si>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</si>
  <si>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</si>
  <si>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</si>
  <si>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</si>
  <si>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</si>
  <si>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</si>
  <si>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530925231100001435109</t>
  </si>
  <si>
    <t>绩效工资（2017年提高标准部分）</t>
  </si>
  <si>
    <t>530925221100000455446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</si>
  <si>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</si>
  <si>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</si>
  <si>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</si>
  <si>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</si>
  <si>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</si>
  <si>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</si>
  <si>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</si>
  <si>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</si>
  <si>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</si>
  <si>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2101101</t>
  </si>
  <si>
    <t>行政单位医疗</t>
  </si>
  <si>
    <t>30111</t>
  </si>
  <si>
    <t>公务员医疗补助缴费</t>
  </si>
  <si>
    <t>30112</t>
  </si>
  <si>
    <t>其他社会保障缴费</t>
  </si>
  <si>
    <t>530925221100000455434</t>
  </si>
  <si>
    <t>30113</t>
  </si>
  <si>
    <t>530925231100001435094</t>
  </si>
  <si>
    <t>编制外长聘人员支出</t>
  </si>
  <si>
    <t>30199</t>
  </si>
  <si>
    <t>其他工资福利支出</t>
  </si>
  <si>
    <t>530925221100000455450</t>
  </si>
  <si>
    <t>一般公用经费</t>
  </si>
  <si>
    <t>30201</t>
  </si>
  <si>
    <t>办公费</t>
  </si>
  <si>
    <t>530925221100000455435</t>
  </si>
  <si>
    <t>30217</t>
  </si>
  <si>
    <t>30299</t>
  </si>
  <si>
    <t>其他商品和服务支出</t>
  </si>
  <si>
    <t>530925221100000455448</t>
  </si>
  <si>
    <t>退休人员公用经费</t>
  </si>
  <si>
    <t>530925221100000455447</t>
  </si>
  <si>
    <t>工会经费</t>
  </si>
  <si>
    <t>30228</t>
  </si>
  <si>
    <t>530925251100003755823</t>
  </si>
  <si>
    <t>残疾人就业保障金</t>
  </si>
  <si>
    <t>530925241100002305772</t>
  </si>
  <si>
    <t>其他退休费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</si>
  <si>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</si>
  <si>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</si>
  <si>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</si>
  <si>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</si>
  <si>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</si>
  <si>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</si>
  <si>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</si>
  <si>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</si>
  <si>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</si>
  <si>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2021年度一县一业示范县创建项目补助资金</t>
  </si>
  <si>
    <t>事业发展类</t>
  </si>
  <si>
    <t>530925251100004106429</t>
  </si>
  <si>
    <t>30227</t>
  </si>
  <si>
    <t>委托业务费</t>
  </si>
  <si>
    <t>茶叶产业发展工作经费</t>
  </si>
  <si>
    <t>专项业务类</t>
  </si>
  <si>
    <t>530925251100003753783</t>
  </si>
  <si>
    <t>30207</t>
  </si>
  <si>
    <t>邮电费</t>
  </si>
  <si>
    <t>30211</t>
  </si>
  <si>
    <t>差旅费</t>
  </si>
  <si>
    <t>30226</t>
  </si>
  <si>
    <t>劳务费</t>
  </si>
  <si>
    <t>30239</t>
  </si>
  <si>
    <t>其他交通费用</t>
  </si>
  <si>
    <t>茶叶产业技术体系委托业务经费</t>
  </si>
  <si>
    <t>530925251100003873366</t>
  </si>
  <si>
    <t>烤烟产业发展工作经费</t>
  </si>
  <si>
    <t>530925251100003750638</t>
  </si>
  <si>
    <t>烤烟产业发展资金</t>
  </si>
  <si>
    <t>530925251100003754083</t>
  </si>
  <si>
    <t>31005</t>
  </si>
  <si>
    <t>基础设施建设</t>
  </si>
  <si>
    <t>31099</t>
  </si>
  <si>
    <t>其他资本性支出</t>
  </si>
  <si>
    <t>生物产业发展工作经费</t>
  </si>
  <si>
    <t>530925251100003752892</t>
  </si>
  <si>
    <t>勐库大叶种茶宣传推介工作经费</t>
  </si>
  <si>
    <t>530925251100003872772</t>
  </si>
  <si>
    <t>30202</t>
  </si>
  <si>
    <t>印刷费</t>
  </si>
  <si>
    <t>30215</t>
  </si>
  <si>
    <t>会议费</t>
  </si>
  <si>
    <t>30218</t>
  </si>
  <si>
    <t>专用材料费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</si>
  <si>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</si>
  <si>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</si>
  <si>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</si>
  <si>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</si>
  <si>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</si>
  <si>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</si>
  <si>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</si>
  <si>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</si>
  <si>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</si>
  <si>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</si>
  <si>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</si>
  <si>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在省内外或县内举办重大茶事活动，积极宣传推广“勐库大叶种茶”，推介双江茶叶品牌。主要开展“三茶统筹”引领双江茶产业高质量发展论坛、勐库大叶种茶品鉴会、茶叶加工技能大赛、民族茶艺表演、茶文化展示等系列活动。</t>
  </si>
  <si>
    <t>产出指标</t>
  </si>
  <si>
    <t>数量指标</t>
  </si>
  <si>
    <t>开展“三茶统筹”引领双江茶产业高质量发展论坛</t>
  </si>
  <si>
    <t>&gt;=</t>
  </si>
  <si>
    <t>1.00</t>
  </si>
  <si>
    <t>个</t>
  </si>
  <si>
    <t>定量指标</t>
  </si>
  <si>
    <t>反映开展“三茶统筹”引领双江茶产业高质量发展论坛次数</t>
  </si>
  <si>
    <t>勐库大叶种茶品鉴会</t>
  </si>
  <si>
    <t>反映勐库大叶种茶品鉴会开展次数。</t>
  </si>
  <si>
    <t>效益指标</t>
  </si>
  <si>
    <t>经济效益</t>
  </si>
  <si>
    <t>茶叶农业产值</t>
  </si>
  <si>
    <t>27</t>
  </si>
  <si>
    <t>亿元</t>
  </si>
  <si>
    <t>反映完成茶叶农业产值情况</t>
  </si>
  <si>
    <t>满意度指标</t>
  </si>
  <si>
    <t>服务对象满意度</t>
  </si>
  <si>
    <t>受益对象满意度</t>
  </si>
  <si>
    <t>90</t>
  </si>
  <si>
    <t>%</t>
  </si>
  <si>
    <t>反映服务对象满意度完成情况。</t>
  </si>
  <si>
    <t>经营主体满意度</t>
  </si>
  <si>
    <t>烤烟：2025年烤烟种植面积2.8万亩、产量7.5万担、产值1.24亿元。</t>
  </si>
  <si>
    <t>烤烟生产各环节技术服务指导工作</t>
  </si>
  <si>
    <t>100</t>
  </si>
  <si>
    <t>次</t>
  </si>
  <si>
    <t>反映开展烤烟生产各环节技术服务指导工作完成情况。</t>
  </si>
  <si>
    <t>质量指标</t>
  </si>
  <si>
    <t>提高烟叶生产整体管理水平（上等烟比例）</t>
  </si>
  <si>
    <t>70</t>
  </si>
  <si>
    <t>反映提高烟叶生产整体管理水平（上等烟比例）提高情况。</t>
  </si>
  <si>
    <t>时效指标</t>
  </si>
  <si>
    <t>烟叶生产完成时间</t>
  </si>
  <si>
    <t>&lt;=</t>
  </si>
  <si>
    <t>2025年10月10日</t>
  </si>
  <si>
    <t>月</t>
  </si>
  <si>
    <t>烟叶生产完成时间完成情况。</t>
  </si>
  <si>
    <t>烟农户均收入</t>
  </si>
  <si>
    <t>万元</t>
  </si>
  <si>
    <t>反映烟农户均收入情况。</t>
  </si>
  <si>
    <t>社会效益</t>
  </si>
  <si>
    <t>部门运转</t>
  </si>
  <si>
    <t>=</t>
  </si>
  <si>
    <t>正常运转</t>
  </si>
  <si>
    <t>定性指标</t>
  </si>
  <si>
    <t>反映部门运转情况。</t>
  </si>
  <si>
    <t>烟农满意度</t>
  </si>
  <si>
    <t>93</t>
  </si>
  <si>
    <t>用于保障2025年全国绿色食品原料（茶叶）标准化生产基地创建工作，组织引导企业到省内外参展，宣传推介双江茶叶品牌，加强品牌宣传打造，持续做好茶叶稳生产保增长，抓实茶园基地建设等工作中产生的出差下乡差旅费、其他交通费用、临聘人员劳务费、打印复印费、办公耗材购置、单位网络座机费、日常办公用品、办公设备购置、宣传推介费、宣传牌制作费等的业务支出。</t>
  </si>
  <si>
    <t>建成全国绿色食品原料（茶叶）标准化生产基地</t>
  </si>
  <si>
    <t>万亩</t>
  </si>
  <si>
    <t>反映全国绿色食品原料（茶叶）标准化生产基地创建面积完成情况。</t>
  </si>
  <si>
    <t>目标完成时间</t>
  </si>
  <si>
    <t>2025年12月31日</t>
  </si>
  <si>
    <t>反映目标完成时间情况。</t>
  </si>
  <si>
    <t>反映全县茶叶农业产值完成情况。</t>
  </si>
  <si>
    <t>受益农户满意度</t>
  </si>
  <si>
    <t>反映受益农户满意度完成情况。</t>
  </si>
  <si>
    <t>巩固提升烤烟产业对我县经济社会发展中的支柱地位。持续增加烟农收入，巩固拓展脱贫攻坚成果同乡村振兴有效衔接，夯实产业振兴基础，助力乡村振兴。主要由各植烟乡（镇）用于烤烟种植面积宣传发动、烟区规划、烟区土地整形、老烤房修缮改造、烟水烟路建设修复、科技兴烟、病虫害防治、抗旱移栽等烤烟产业发展。</t>
  </si>
  <si>
    <t>烤烟种植面积落实率</t>
  </si>
  <si>
    <t>反映烤烟种植面积落实率完成情况。</t>
  </si>
  <si>
    <t>烟叶质量（上等烟叶比例）</t>
  </si>
  <si>
    <t>反映烟叶质量（上等烟叶比例）提高情况。</t>
  </si>
  <si>
    <t>烟农户均增收</t>
  </si>
  <si>
    <t>3000</t>
  </si>
  <si>
    <t>元</t>
  </si>
  <si>
    <t>反映烟农户均增收完成情况。</t>
  </si>
  <si>
    <t>受益烟农人口数</t>
  </si>
  <si>
    <t>2000</t>
  </si>
  <si>
    <t>户</t>
  </si>
  <si>
    <t>反映受益烟农人口数完成情况。</t>
  </si>
  <si>
    <t>92</t>
  </si>
  <si>
    <t>按照《示范县任务委托协议》规定的相关要开展工作，按照体系规定的经费使用范围规范列支。</t>
  </si>
  <si>
    <t>工作经费</t>
  </si>
  <si>
    <t>反映部门经费使用情况</t>
  </si>
  <si>
    <t>反映部门（单位）运转情况。</t>
  </si>
  <si>
    <t>社会公众满意度</t>
  </si>
  <si>
    <t>反映社会公众对部门（单位）履职情况的满意程度。</t>
  </si>
  <si>
    <t>通过“一县一业”示范创建工作的实施，整体推动集高科技、高品质、高效益于一体的茶叶产业全面发展，双江茶叶产业实现产值明显增大，规模明显增加，主体明显增强，品牌明显提升，产业发展短板取得新突破，产业“五化”建设取得新成效，产业提质增效取得新成果，把双江打造成为全国最大的勐库大叶种茶种源基地、顶级绿色有机古树茶园基地、优质茶叶生产加工集散地、中国最美茶乡，推进茶叶产业全产业链快速持续健康跨越发展。</t>
  </si>
  <si>
    <t>毛茶产量</t>
  </si>
  <si>
    <t>17000</t>
  </si>
  <si>
    <t>吨</t>
  </si>
  <si>
    <t>反映毛茶产量完成情况。</t>
  </si>
  <si>
    <t>茶叶加工厂改造提升</t>
  </si>
  <si>
    <t>4</t>
  </si>
  <si>
    <t>反映茶叶加工厂改造提升完成情况。</t>
  </si>
  <si>
    <t>规模化茶叶初制所改造提升</t>
  </si>
  <si>
    <t>10</t>
  </si>
  <si>
    <t>反映规模化茶叶初制所改造提升完成情况。</t>
  </si>
  <si>
    <t>茶叶质量提高</t>
  </si>
  <si>
    <t>反映茶叶质量提高完成情况。</t>
  </si>
  <si>
    <t>茶叶产业农业产值</t>
  </si>
  <si>
    <t>13.5</t>
  </si>
  <si>
    <t>反映茶叶产业农业产值实现情况。</t>
  </si>
  <si>
    <t>茶叶产业加工产值</t>
  </si>
  <si>
    <t>24.7</t>
  </si>
  <si>
    <t>反映茶叶产业加工产值实现情况。</t>
  </si>
  <si>
    <t>反映经营主体满意度实现情况。</t>
  </si>
  <si>
    <t>农户满意度</t>
  </si>
  <si>
    <t>反映农户满意度完成情况。</t>
  </si>
  <si>
    <t xml:space="preserve"> 2025年，全县计划新植中药材5000亩以上，新建良种繁育基地100亩以上，实现农业产值达1亿元以上。经费主要用于确保生物产业发展工作正常运转。</t>
  </si>
  <si>
    <t>中药材标准化示范基地建设</t>
  </si>
  <si>
    <t>亩</t>
  </si>
  <si>
    <t>反映中药材标准化示范基地建设完成情况。</t>
  </si>
  <si>
    <t>反映目标时间完成情况。</t>
  </si>
  <si>
    <t>实现中药材农业产值</t>
  </si>
  <si>
    <t>10000</t>
  </si>
  <si>
    <t>反映全县中药材农业产值完成情况。</t>
  </si>
  <si>
    <t>反映经营主体满意度完成情况</t>
  </si>
  <si>
    <t>预算06表</t>
  </si>
  <si>
    <t>政府性基金预算支出预算表</t>
  </si>
  <si>
    <t>单位名称：临沧市发展和改革委员会</t>
  </si>
  <si>
    <t>本年政府性基金预算支出</t>
  </si>
  <si>
    <t>说明：本年度本单位无政府性基金预算，故此表为空表。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</si>
  <si>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</si>
  <si>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</si>
  <si>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</si>
  <si>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</si>
  <si>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</si>
  <si>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</si>
  <si>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</si>
  <si>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</si>
  <si>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</si>
  <si>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</si>
  <si>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柜类</t>
  </si>
  <si>
    <t>组</t>
  </si>
  <si>
    <t>书架</t>
  </si>
  <si>
    <t>架类</t>
  </si>
  <si>
    <t>燃油费</t>
  </si>
  <si>
    <t>车辆加油、添加燃料服务</t>
  </si>
  <si>
    <t>升</t>
  </si>
  <si>
    <t>复印纸</t>
  </si>
  <si>
    <t>箱</t>
  </si>
  <si>
    <t>台式电脑</t>
  </si>
  <si>
    <t>台式计算机</t>
  </si>
  <si>
    <t>台</t>
  </si>
  <si>
    <t>办公桌</t>
  </si>
  <si>
    <t>张</t>
  </si>
  <si>
    <t>茶几</t>
  </si>
  <si>
    <t>车辆维修费</t>
  </si>
  <si>
    <t>车辆维修和保养服务</t>
  </si>
  <si>
    <t>档案柜</t>
  </si>
  <si>
    <t>沙发</t>
  </si>
  <si>
    <t>三人沙发</t>
  </si>
  <si>
    <t>条</t>
  </si>
  <si>
    <t>书柜</t>
  </si>
  <si>
    <t>电脑</t>
  </si>
  <si>
    <t>便携式计算机</t>
  </si>
  <si>
    <t>打印机</t>
  </si>
  <si>
    <t>预算08表</t>
  </si>
  <si>
    <t>政府购买服务项目</t>
  </si>
  <si>
    <t>政府购买服务目录</t>
  </si>
  <si>
    <t>说明：本年度本单位无政府购买服务预算，故此表为空表。</t>
  </si>
  <si>
    <t>预算09-1表</t>
  </si>
  <si>
    <t>单位名称（项目）</t>
  </si>
  <si>
    <t>地区</t>
  </si>
  <si>
    <t>政府性基金</t>
  </si>
  <si>
    <t>-</t>
  </si>
  <si>
    <t>说明：本年度本单位无县对下转移支付预算，故此表为空表。</t>
  </si>
  <si>
    <t>预算09-2表</t>
  </si>
  <si>
    <t>说明：本年度本单位无县对下转移支付绩效目标，故此表为空表。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</si>
  <si>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</si>
  <si>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</si>
  <si>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</si>
  <si>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</si>
  <si>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</si>
  <si>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</si>
  <si>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</si>
  <si>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</si>
  <si>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家具和用具</t>
  </si>
  <si>
    <t>A05010500 柜类</t>
  </si>
  <si>
    <t>A05010600 架类</t>
  </si>
  <si>
    <t>设备</t>
  </si>
  <si>
    <t>A02010105台式计算机</t>
  </si>
  <si>
    <t>A05010000 家具</t>
  </si>
  <si>
    <t>A02010100 计算机</t>
  </si>
  <si>
    <t>A02021000 打印机</t>
  </si>
  <si>
    <t>预算11表</t>
  </si>
  <si>
    <t>2025年中央和省、市转移支付补助项目支出预算表</t>
  </si>
  <si>
    <t>上级补助</t>
  </si>
  <si>
    <t>说明：本年度本单位无中央和省、市转移支付补助项目支出预算，故此表为空表。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</si>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</sst>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7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176" fontId="8" fillId="0" borderId="7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180" fontId="8" fillId="0" borderId="7" xfId="56" applyNumberFormat="1" applyFont="1" applyBorder="1" applyAlignment="1" applyProtection="1">
      <alignment horizontal="center" vertical="center"/>
      <protection locked="0"/>
    </xf>
    <xf numFmtId="176" fontId="8" fillId="0" borderId="7" xfId="0" applyNumberFormat="1" applyFont="1" applyBorder="1" applyAlignment="1">
      <alignment horizontal="center" vertical="center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8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8" xfId="0" applyFont="1" applyBorder="1" applyAlignment="1" applyProtection="1">
      <alignment horizontal="center" vertical="center"/>
    </xf>
    <xf numFmtId="0" fontId="7" fillId="0" borderId="8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8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10" xfId="0" applyNumberFormat="1" applyFont="1" applyBorder="1" applyAlignment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8" xfId="0" applyNumberFormat="1" applyFont="1" applyBorder="1" applyAlignment="1">
      <alignment horizontal="center" vertical="center" wrapText="1"/>
      <protection locked="0"/>
    </xf>
    <xf numFmtId="49" fontId="7" fillId="0" borderId="8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8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12" activePane="bottomLeft" state="frozen"/>
      <selection/>
      <selection pane="bottomLeft" activeCell="A3" sqref="A3:D3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10"/>
      <c r="C3" s="210"/>
      <c r="D3" s="210"/>
    </row>
    <row r="4" ht="18.75" customHeight="1" spans="1:4">
      <c r="A4" s="42" t="str">
        <f>"单位名称："&amp;"双江拉祜族佤族布朗族傣族自治县地方产业发展服务中心"</f>
        <v>单位名称：双江拉祜族佤族布朗族傣族自治县地方产业发展服务中心</v>
      </c>
      <c r="B4" s="211"/>
      <c r="C4" s="211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6" t="s">
        <v>6</v>
      </c>
      <c r="B8" s="24">
        <v>7439739.56</v>
      </c>
      <c r="C8" s="136" t="s">
        <v>7</v>
      </c>
      <c r="D8" s="24"/>
    </row>
    <row r="9" ht="18.75" customHeight="1" spans="1:4">
      <c r="A9" s="136" t="s">
        <v>8</v>
      </c>
      <c r="B9" s="24"/>
      <c r="C9" s="136" t="s">
        <v>9</v>
      </c>
      <c r="D9" s="24"/>
    </row>
    <row r="10" ht="18.75" customHeight="1" spans="1:4">
      <c r="A10" s="136" t="s">
        <v>10</v>
      </c>
      <c r="B10" s="24"/>
      <c r="C10" s="136" t="s">
        <v>11</v>
      </c>
      <c r="D10" s="24"/>
    </row>
    <row r="11" ht="18.75" customHeight="1" spans="1:4">
      <c r="A11" s="136" t="s">
        <v>12</v>
      </c>
      <c r="B11" s="24"/>
      <c r="C11" s="136" t="s">
        <v>13</v>
      </c>
      <c r="D11" s="24"/>
    </row>
    <row r="12" ht="18.75" customHeight="1" spans="1:4">
      <c r="A12" s="212" t="s">
        <v>14</v>
      </c>
      <c r="B12" s="24">
        <v>20000</v>
      </c>
      <c r="C12" s="168" t="s">
        <v>15</v>
      </c>
      <c r="D12" s="24"/>
    </row>
    <row r="13" ht="18.75" customHeight="1" spans="1:4">
      <c r="A13" s="171" t="s">
        <v>16</v>
      </c>
      <c r="B13" s="24"/>
      <c r="C13" s="170" t="s">
        <v>17</v>
      </c>
      <c r="D13" s="24">
        <v>20000</v>
      </c>
    </row>
    <row r="14" ht="18.75" customHeight="1" spans="1:4">
      <c r="A14" s="171" t="s">
        <v>18</v>
      </c>
      <c r="B14" s="24"/>
      <c r="C14" s="170" t="s">
        <v>19</v>
      </c>
      <c r="D14" s="24"/>
    </row>
    <row r="15" ht="18.75" customHeight="1" spans="1:4">
      <c r="A15" s="171" t="s">
        <v>20</v>
      </c>
      <c r="B15" s="24"/>
      <c r="C15" s="170" t="s">
        <v>21</v>
      </c>
      <c r="D15" s="24">
        <v>397871.99</v>
      </c>
    </row>
    <row r="16" ht="18.75" customHeight="1" spans="1:4">
      <c r="A16" s="171" t="s">
        <v>22</v>
      </c>
      <c r="B16" s="24"/>
      <c r="C16" s="170" t="s">
        <v>23</v>
      </c>
      <c r="D16" s="24">
        <v>149847.57</v>
      </c>
    </row>
    <row r="17" ht="18.75" customHeight="1" spans="1:4">
      <c r="A17" s="171" t="s">
        <v>24</v>
      </c>
      <c r="B17" s="24">
        <v>20000</v>
      </c>
      <c r="C17" s="171" t="s">
        <v>25</v>
      </c>
      <c r="D17" s="24"/>
    </row>
    <row r="18" ht="18.75" customHeight="1" spans="1:4">
      <c r="A18" s="171" t="s">
        <v>26</v>
      </c>
      <c r="B18" s="24"/>
      <c r="C18" s="171" t="s">
        <v>27</v>
      </c>
      <c r="D18" s="24"/>
    </row>
    <row r="19" ht="18.75" customHeight="1" spans="1:4">
      <c r="A19" s="172" t="s">
        <v>26</v>
      </c>
      <c r="B19" s="24"/>
      <c r="C19" s="170" t="s">
        <v>28</v>
      </c>
      <c r="D19" s="24">
        <v>6659187.84</v>
      </c>
    </row>
    <row r="20" ht="18.75" customHeight="1" spans="1:4">
      <c r="A20" s="172" t="s">
        <v>26</v>
      </c>
      <c r="B20" s="24"/>
      <c r="C20" s="170" t="s">
        <v>29</v>
      </c>
      <c r="D20" s="24"/>
    </row>
    <row r="21" ht="18.75" customHeight="1" spans="1:4">
      <c r="A21" s="172" t="s">
        <v>26</v>
      </c>
      <c r="B21" s="24"/>
      <c r="C21" s="170" t="s">
        <v>30</v>
      </c>
      <c r="D21" s="24"/>
    </row>
    <row r="22" ht="18.75" customHeight="1" spans="1:4">
      <c r="A22" s="172" t="s">
        <v>26</v>
      </c>
      <c r="B22" s="24"/>
      <c r="C22" s="170" t="s">
        <v>31</v>
      </c>
      <c r="D22" s="24"/>
    </row>
    <row r="23" ht="18.75" customHeight="1" spans="1:4">
      <c r="A23" s="172" t="s">
        <v>26</v>
      </c>
      <c r="B23" s="24"/>
      <c r="C23" s="170" t="s">
        <v>32</v>
      </c>
      <c r="D23" s="24"/>
    </row>
    <row r="24" ht="18.75" customHeight="1" spans="1:4">
      <c r="A24" s="172" t="s">
        <v>26</v>
      </c>
      <c r="B24" s="24"/>
      <c r="C24" s="170" t="s">
        <v>33</v>
      </c>
      <c r="D24" s="24"/>
    </row>
    <row r="25" ht="18.75" customHeight="1" spans="1:4">
      <c r="A25" s="172" t="s">
        <v>26</v>
      </c>
      <c r="B25" s="24"/>
      <c r="C25" s="170" t="s">
        <v>34</v>
      </c>
      <c r="D25" s="24"/>
    </row>
    <row r="26" ht="18.75" customHeight="1" spans="1:4">
      <c r="A26" s="172" t="s">
        <v>26</v>
      </c>
      <c r="B26" s="24"/>
      <c r="C26" s="170" t="s">
        <v>35</v>
      </c>
      <c r="D26" s="24">
        <v>232832.16</v>
      </c>
    </row>
    <row r="27" ht="18.75" customHeight="1" spans="1:4">
      <c r="A27" s="172" t="s">
        <v>26</v>
      </c>
      <c r="B27" s="24"/>
      <c r="C27" s="170" t="s">
        <v>36</v>
      </c>
      <c r="D27" s="24"/>
    </row>
    <row r="28" ht="18.75" customHeight="1" spans="1:4">
      <c r="A28" s="172" t="s">
        <v>26</v>
      </c>
      <c r="B28" s="24"/>
      <c r="C28" s="170" t="s">
        <v>37</v>
      </c>
      <c r="D28" s="24"/>
    </row>
    <row r="29" ht="18.75" customHeight="1" spans="1:4">
      <c r="A29" s="172" t="s">
        <v>26</v>
      </c>
      <c r="B29" s="24"/>
      <c r="C29" s="170" t="s">
        <v>38</v>
      </c>
      <c r="D29" s="24"/>
    </row>
    <row r="30" ht="18.75" customHeight="1" spans="1:4">
      <c r="A30" s="172" t="s">
        <v>26</v>
      </c>
      <c r="B30" s="24"/>
      <c r="C30" s="170" t="s">
        <v>39</v>
      </c>
      <c r="D30" s="24"/>
    </row>
    <row r="31" ht="18.75" customHeight="1" spans="1:4">
      <c r="A31" s="173" t="s">
        <v>26</v>
      </c>
      <c r="B31" s="24"/>
      <c r="C31" s="171" t="s">
        <v>40</v>
      </c>
      <c r="D31" s="24"/>
    </row>
    <row r="32" ht="18.75" customHeight="1" spans="1:4">
      <c r="A32" s="173" t="s">
        <v>26</v>
      </c>
      <c r="B32" s="24"/>
      <c r="C32" s="171" t="s">
        <v>41</v>
      </c>
      <c r="D32" s="24"/>
    </row>
    <row r="33" ht="18.75" customHeight="1" spans="1:4">
      <c r="A33" s="173" t="s">
        <v>26</v>
      </c>
      <c r="B33" s="24"/>
      <c r="C33" s="171" t="s">
        <v>42</v>
      </c>
      <c r="D33" s="24"/>
    </row>
    <row r="34" ht="18.75" customHeight="1" spans="1:4">
      <c r="A34" s="213"/>
      <c r="B34" s="174"/>
      <c r="C34" s="171" t="s">
        <v>43</v>
      </c>
      <c r="D34" s="24"/>
    </row>
    <row r="35" ht="18.75" customHeight="1" spans="1:4">
      <c r="A35" s="213" t="s">
        <v>44</v>
      </c>
      <c r="B35" s="174">
        <f>SUM(B8:B12)</f>
        <v>7459739.56</v>
      </c>
      <c r="C35" s="214" t="s">
        <v>45</v>
      </c>
      <c r="D35" s="174">
        <v>7459739.56</v>
      </c>
    </row>
    <row r="36" ht="18.75" customHeight="1" spans="1:4">
      <c r="A36" s="215" t="s">
        <v>46</v>
      </c>
      <c r="B36" s="24"/>
      <c r="C36" s="136" t="s">
        <v>47</v>
      </c>
      <c r="D36" s="24"/>
    </row>
    <row r="37" ht="18.75" customHeight="1" spans="1:4">
      <c r="A37" s="215" t="s">
        <v>48</v>
      </c>
      <c r="B37" s="24"/>
      <c r="C37" s="136" t="s">
        <v>48</v>
      </c>
      <c r="D37" s="24"/>
    </row>
    <row r="38" ht="18.75" customHeight="1" spans="1:4">
      <c r="A38" s="215" t="s">
        <v>49</v>
      </c>
      <c r="B38" s="24">
        <f>B36-B37</f>
        <v>0</v>
      </c>
      <c r="C38" s="136" t="s">
        <v>50</v>
      </c>
      <c r="D38" s="24"/>
    </row>
    <row r="39" ht="18.75" customHeight="1" spans="1:4">
      <c r="A39" s="216" t="s">
        <v>51</v>
      </c>
      <c r="B39" s="174">
        <f t="shared" ref="B39:D39" si="1">B35+B36</f>
        <v>7459739.56</v>
      </c>
      <c r="C39" s="214" t="s">
        <v>52</v>
      </c>
      <c r="D39" s="174">
        <f t="shared" si="1"/>
        <v>7459739.56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2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4">
        <v>1</v>
      </c>
      <c r="B2" s="105">
        <v>0</v>
      </c>
      <c r="C2" s="104">
        <v>1</v>
      </c>
      <c r="D2" s="106"/>
      <c r="E2" s="106"/>
      <c r="F2" s="40" t="s">
        <v>431</v>
      </c>
    </row>
    <row r="3" ht="32.25" customHeight="1" spans="1:6">
      <c r="A3" s="107" t="str">
        <f>"2025"&amp;"年部门政府性基金预算支出预算表"</f>
        <v>2025年部门政府性基金预算支出预算表</v>
      </c>
      <c r="B3" s="108" t="s">
        <v>432</v>
      </c>
      <c r="C3" s="109"/>
      <c r="D3" s="110"/>
      <c r="E3" s="110"/>
      <c r="F3" s="110"/>
    </row>
    <row r="4" ht="18.75" customHeight="1" spans="1:6">
      <c r="A4" s="8" t="str">
        <f>"单位名称："&amp;"双江拉祜族佤族布朗族傣族自治县地方产业发展服务中心"</f>
        <v>单位名称：双江拉祜族佤族布朗族傣族自治县地方产业发展服务中心</v>
      </c>
      <c r="B4" s="8" t="s">
        <v>433</v>
      </c>
      <c r="C4" s="104"/>
      <c r="D4" s="106"/>
      <c r="E4" s="106"/>
      <c r="F4" s="40" t="s">
        <v>1</v>
      </c>
    </row>
    <row r="5" ht="18.75" customHeight="1" spans="1:6">
      <c r="A5" s="111" t="s">
        <v>198</v>
      </c>
      <c r="B5" s="112" t="s">
        <v>74</v>
      </c>
      <c r="C5" s="113" t="s">
        <v>75</v>
      </c>
      <c r="D5" s="14" t="s">
        <v>434</v>
      </c>
      <c r="E5" s="14"/>
      <c r="F5" s="15"/>
    </row>
    <row r="6" ht="18.75" customHeight="1" spans="1:6">
      <c r="A6" s="114"/>
      <c r="B6" s="115"/>
      <c r="C6" s="99"/>
      <c r="D6" s="98" t="s">
        <v>56</v>
      </c>
      <c r="E6" s="98" t="s">
        <v>76</v>
      </c>
      <c r="F6" s="98" t="s">
        <v>77</v>
      </c>
    </row>
    <row r="7" ht="18.75" customHeight="1" spans="1:6">
      <c r="A7" s="114">
        <v>1</v>
      </c>
      <c r="B7" s="116" t="s">
        <v>179</v>
      </c>
      <c r="C7" s="99">
        <v>3</v>
      </c>
      <c r="D7" s="98">
        <v>4</v>
      </c>
      <c r="E7" s="98">
        <v>5</v>
      </c>
      <c r="F7" s="98">
        <v>6</v>
      </c>
    </row>
    <row r="8" ht="18.75" customHeight="1" spans="1:6">
      <c r="A8" s="117"/>
      <c r="B8" s="86"/>
      <c r="C8" s="86"/>
      <c r="D8" s="24"/>
      <c r="E8" s="24"/>
      <c r="F8" s="24"/>
    </row>
    <row r="9" ht="18.75" customHeight="1" spans="1:6">
      <c r="A9" s="117"/>
      <c r="B9" s="86"/>
      <c r="C9" s="86"/>
      <c r="D9" s="24"/>
      <c r="E9" s="24"/>
      <c r="F9" s="24"/>
    </row>
    <row r="10" ht="18.75" customHeight="1" spans="1:6">
      <c r="A10" s="118" t="s">
        <v>136</v>
      </c>
      <c r="B10" s="119" t="s">
        <v>136</v>
      </c>
      <c r="C10" s="120" t="s">
        <v>136</v>
      </c>
      <c r="D10" s="24"/>
      <c r="E10" s="24"/>
      <c r="F10" s="24"/>
    </row>
    <row r="12" customHeight="1" spans="1:1">
      <c r="A12" t="s">
        <v>435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32"/>
  <sheetViews>
    <sheetView showZeros="0" workbookViewId="0">
      <pane ySplit="1" topLeftCell="A12" activePane="bottomLeft" state="frozen"/>
      <selection/>
      <selection pane="bottomLeft" activeCell="A14" sqref="$A14:$XFD14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39"/>
      <c r="P2" s="39"/>
      <c r="Q2" s="40" t="s">
        <v>436</v>
      </c>
    </row>
    <row r="3" ht="35.25" customHeight="1" spans="1:17">
      <c r="A3" s="63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7"/>
      <c r="L3" s="7"/>
      <c r="M3" s="7"/>
      <c r="N3" s="7"/>
      <c r="O3" s="57"/>
      <c r="P3" s="57"/>
      <c r="Q3" s="7"/>
    </row>
    <row r="4" ht="18.75" customHeight="1" spans="1:17">
      <c r="A4" s="42" t="str">
        <f>"单位名称："&amp;"双江拉祜族佤族布朗族傣族自治县地方产业发展服务中心"</f>
        <v>单位名称：双江拉祜族佤族布朗族傣族自治县地方产业发展服务中心</v>
      </c>
      <c r="B4" s="97"/>
      <c r="C4" s="97"/>
      <c r="D4" s="97"/>
      <c r="E4" s="97"/>
      <c r="F4" s="97"/>
      <c r="G4" s="97"/>
      <c r="H4" s="97"/>
      <c r="I4" s="97"/>
      <c r="J4" s="97"/>
      <c r="O4" s="68"/>
      <c r="P4" s="68"/>
      <c r="Q4" s="40" t="s">
        <v>185</v>
      </c>
    </row>
    <row r="5" ht="18.75" customHeight="1" spans="1:17">
      <c r="A5" s="12" t="s">
        <v>437</v>
      </c>
      <c r="B5" s="77" t="s">
        <v>438</v>
      </c>
      <c r="C5" s="77" t="s">
        <v>439</v>
      </c>
      <c r="D5" s="77" t="s">
        <v>440</v>
      </c>
      <c r="E5" s="77" t="s">
        <v>441</v>
      </c>
      <c r="F5" s="77" t="s">
        <v>442</v>
      </c>
      <c r="G5" s="45" t="s">
        <v>205</v>
      </c>
      <c r="H5" s="45"/>
      <c r="I5" s="45"/>
      <c r="J5" s="45"/>
      <c r="K5" s="79"/>
      <c r="L5" s="45"/>
      <c r="M5" s="45"/>
      <c r="N5" s="45"/>
      <c r="O5" s="69"/>
      <c r="P5" s="79"/>
      <c r="Q5" s="46"/>
    </row>
    <row r="6" ht="18.75" customHeight="1" spans="1:17">
      <c r="A6" s="17"/>
      <c r="B6" s="80"/>
      <c r="C6" s="80"/>
      <c r="D6" s="80"/>
      <c r="E6" s="80"/>
      <c r="F6" s="80"/>
      <c r="G6" s="80" t="s">
        <v>56</v>
      </c>
      <c r="H6" s="80" t="s">
        <v>59</v>
      </c>
      <c r="I6" s="80" t="s">
        <v>443</v>
      </c>
      <c r="J6" s="80" t="s">
        <v>444</v>
      </c>
      <c r="K6" s="81" t="s">
        <v>445</v>
      </c>
      <c r="L6" s="93" t="s">
        <v>79</v>
      </c>
      <c r="M6" s="93"/>
      <c r="N6" s="93"/>
      <c r="O6" s="94"/>
      <c r="P6" s="95"/>
      <c r="Q6" s="82"/>
    </row>
    <row r="7" ht="30" customHeight="1" spans="1:17">
      <c r="A7" s="19"/>
      <c r="B7" s="82"/>
      <c r="C7" s="82"/>
      <c r="D7" s="82"/>
      <c r="E7" s="82"/>
      <c r="F7" s="82"/>
      <c r="G7" s="82"/>
      <c r="H7" s="82" t="s">
        <v>58</v>
      </c>
      <c r="I7" s="82"/>
      <c r="J7" s="82"/>
      <c r="K7" s="83"/>
      <c r="L7" s="82" t="s">
        <v>58</v>
      </c>
      <c r="M7" s="82" t="s">
        <v>65</v>
      </c>
      <c r="N7" s="82" t="s">
        <v>213</v>
      </c>
      <c r="O7" s="96" t="s">
        <v>67</v>
      </c>
      <c r="P7" s="83" t="s">
        <v>68</v>
      </c>
      <c r="Q7" s="82" t="s">
        <v>69</v>
      </c>
    </row>
    <row r="8" ht="18.75" customHeight="1" spans="1:17">
      <c r="A8" s="34">
        <v>1</v>
      </c>
      <c r="B8" s="98">
        <v>2</v>
      </c>
      <c r="C8" s="98">
        <v>3</v>
      </c>
      <c r="D8" s="98">
        <v>4</v>
      </c>
      <c r="E8" s="98">
        <v>5</v>
      </c>
      <c r="F8" s="98">
        <v>6</v>
      </c>
      <c r="G8" s="99">
        <v>7</v>
      </c>
      <c r="H8" s="99">
        <v>8</v>
      </c>
      <c r="I8" s="99">
        <v>9</v>
      </c>
      <c r="J8" s="99">
        <v>10</v>
      </c>
      <c r="K8" s="99">
        <v>11</v>
      </c>
      <c r="L8" s="99">
        <v>12</v>
      </c>
      <c r="M8" s="99">
        <v>13</v>
      </c>
      <c r="N8" s="99">
        <v>14</v>
      </c>
      <c r="O8" s="99">
        <v>15</v>
      </c>
      <c r="P8" s="99">
        <v>16</v>
      </c>
      <c r="Q8" s="99">
        <v>17</v>
      </c>
    </row>
    <row r="9" ht="18.75" customHeight="1" spans="1:17">
      <c r="A9" s="85" t="s">
        <v>71</v>
      </c>
      <c r="B9" s="50"/>
      <c r="C9" s="50"/>
      <c r="D9" s="50"/>
      <c r="E9" s="100"/>
      <c r="F9" s="24">
        <v>98800</v>
      </c>
      <c r="G9" s="24">
        <v>110800</v>
      </c>
      <c r="H9" s="24">
        <v>107800</v>
      </c>
      <c r="I9" s="24"/>
      <c r="J9" s="24"/>
      <c r="K9" s="24"/>
      <c r="L9" s="24">
        <v>3000</v>
      </c>
      <c r="M9" s="24"/>
      <c r="N9" s="24"/>
      <c r="O9" s="24"/>
      <c r="P9" s="24"/>
      <c r="Q9" s="24">
        <v>3000</v>
      </c>
    </row>
    <row r="10" ht="18.75" customHeight="1" spans="1:17">
      <c r="A10" s="101" t="s">
        <v>71</v>
      </c>
      <c r="B10" s="50"/>
      <c r="C10" s="50"/>
      <c r="D10" s="50"/>
      <c r="E10" s="102"/>
      <c r="F10" s="24">
        <v>98800</v>
      </c>
      <c r="G10" s="24">
        <v>110800</v>
      </c>
      <c r="H10" s="24">
        <v>107800</v>
      </c>
      <c r="I10" s="24"/>
      <c r="J10" s="24"/>
      <c r="K10" s="24"/>
      <c r="L10" s="24">
        <v>3000</v>
      </c>
      <c r="M10" s="24"/>
      <c r="N10" s="24"/>
      <c r="O10" s="24"/>
      <c r="P10" s="24"/>
      <c r="Q10" s="24">
        <v>3000</v>
      </c>
    </row>
    <row r="11" ht="18.75" customHeight="1" spans="1:17">
      <c r="A11" s="220" t="s">
        <v>248</v>
      </c>
      <c r="B11" s="50" t="s">
        <v>446</v>
      </c>
      <c r="C11" s="50" t="s">
        <v>446</v>
      </c>
      <c r="D11" s="50" t="s">
        <v>447</v>
      </c>
      <c r="E11" s="102">
        <v>2</v>
      </c>
      <c r="F11" s="24">
        <v>2400</v>
      </c>
      <c r="G11" s="24">
        <v>2400</v>
      </c>
      <c r="H11" s="24">
        <v>2400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20" t="s">
        <v>248</v>
      </c>
      <c r="B12" s="50" t="s">
        <v>448</v>
      </c>
      <c r="C12" s="50" t="s">
        <v>449</v>
      </c>
      <c r="D12" s="50" t="s">
        <v>326</v>
      </c>
      <c r="E12" s="102">
        <v>1</v>
      </c>
      <c r="F12" s="24">
        <v>2700</v>
      </c>
      <c r="G12" s="24">
        <v>2700</v>
      </c>
      <c r="H12" s="24">
        <v>2700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20" t="s">
        <v>291</v>
      </c>
      <c r="B13" s="50" t="s">
        <v>450</v>
      </c>
      <c r="C13" s="50" t="s">
        <v>451</v>
      </c>
      <c r="D13" s="50" t="s">
        <v>452</v>
      </c>
      <c r="E13" s="102">
        <v>750</v>
      </c>
      <c r="F13" s="24"/>
      <c r="G13" s="24">
        <v>6000</v>
      </c>
      <c r="H13" s="24">
        <v>6000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220" t="s">
        <v>291</v>
      </c>
      <c r="B14" s="50" t="s">
        <v>453</v>
      </c>
      <c r="C14" s="50" t="s">
        <v>453</v>
      </c>
      <c r="D14" s="50" t="s">
        <v>454</v>
      </c>
      <c r="E14" s="102">
        <v>60</v>
      </c>
      <c r="F14" s="24">
        <v>10800</v>
      </c>
      <c r="G14" s="24">
        <v>10800</v>
      </c>
      <c r="H14" s="24">
        <v>10800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220" t="s">
        <v>291</v>
      </c>
      <c r="B15" s="50" t="s">
        <v>446</v>
      </c>
      <c r="C15" s="50" t="s">
        <v>446</v>
      </c>
      <c r="D15" s="50" t="s">
        <v>447</v>
      </c>
      <c r="E15" s="102">
        <v>3</v>
      </c>
      <c r="F15" s="24">
        <v>3600</v>
      </c>
      <c r="G15" s="24">
        <v>3600</v>
      </c>
      <c r="H15" s="24">
        <v>3600</v>
      </c>
      <c r="I15" s="24"/>
      <c r="J15" s="24"/>
      <c r="K15" s="24"/>
      <c r="L15" s="24"/>
      <c r="M15" s="24"/>
      <c r="N15" s="24"/>
      <c r="O15" s="24"/>
      <c r="P15" s="24"/>
      <c r="Q15" s="24"/>
    </row>
    <row r="16" ht="18.75" customHeight="1" spans="1:17">
      <c r="A16" s="220" t="s">
        <v>291</v>
      </c>
      <c r="B16" s="50" t="s">
        <v>455</v>
      </c>
      <c r="C16" s="50" t="s">
        <v>456</v>
      </c>
      <c r="D16" s="50" t="s">
        <v>457</v>
      </c>
      <c r="E16" s="102">
        <v>2</v>
      </c>
      <c r="F16" s="24">
        <v>12000</v>
      </c>
      <c r="G16" s="24">
        <v>12000</v>
      </c>
      <c r="H16" s="24">
        <v>12000</v>
      </c>
      <c r="I16" s="24"/>
      <c r="J16" s="24"/>
      <c r="K16" s="24"/>
      <c r="L16" s="24"/>
      <c r="M16" s="24"/>
      <c r="N16" s="24"/>
      <c r="O16" s="24"/>
      <c r="P16" s="24"/>
      <c r="Q16" s="24"/>
    </row>
    <row r="17" ht="18.75" customHeight="1" spans="1:17">
      <c r="A17" s="220" t="s">
        <v>299</v>
      </c>
      <c r="B17" s="50" t="s">
        <v>458</v>
      </c>
      <c r="C17" s="50" t="s">
        <v>458</v>
      </c>
      <c r="D17" s="50" t="s">
        <v>459</v>
      </c>
      <c r="E17" s="102">
        <v>6</v>
      </c>
      <c r="F17" s="24">
        <v>4800</v>
      </c>
      <c r="G17" s="24">
        <v>4800</v>
      </c>
      <c r="H17" s="24">
        <v>4800</v>
      </c>
      <c r="I17" s="24"/>
      <c r="J17" s="24"/>
      <c r="K17" s="24"/>
      <c r="L17" s="24"/>
      <c r="M17" s="24"/>
      <c r="N17" s="24"/>
      <c r="O17" s="24"/>
      <c r="P17" s="24"/>
      <c r="Q17" s="24"/>
    </row>
    <row r="18" ht="18.75" customHeight="1" spans="1:17">
      <c r="A18" s="220" t="s">
        <v>299</v>
      </c>
      <c r="B18" s="50" t="s">
        <v>460</v>
      </c>
      <c r="C18" s="50" t="s">
        <v>460</v>
      </c>
      <c r="D18" s="50" t="s">
        <v>326</v>
      </c>
      <c r="E18" s="102">
        <v>1</v>
      </c>
      <c r="F18" s="24">
        <v>500</v>
      </c>
      <c r="G18" s="24">
        <v>500</v>
      </c>
      <c r="H18" s="24">
        <v>500</v>
      </c>
      <c r="I18" s="24"/>
      <c r="J18" s="24"/>
      <c r="K18" s="24"/>
      <c r="L18" s="24"/>
      <c r="M18" s="24"/>
      <c r="N18" s="24"/>
      <c r="O18" s="24"/>
      <c r="P18" s="24"/>
      <c r="Q18" s="24"/>
    </row>
    <row r="19" ht="18.75" customHeight="1" spans="1:17">
      <c r="A19" s="220" t="s">
        <v>299</v>
      </c>
      <c r="B19" s="50" t="s">
        <v>461</v>
      </c>
      <c r="C19" s="50" t="s">
        <v>462</v>
      </c>
      <c r="D19" s="50" t="s">
        <v>387</v>
      </c>
      <c r="E19" s="102">
        <v>1</v>
      </c>
      <c r="F19" s="24">
        <v>4000</v>
      </c>
      <c r="G19" s="24">
        <v>4000</v>
      </c>
      <c r="H19" s="24">
        <v>4000</v>
      </c>
      <c r="I19" s="24"/>
      <c r="J19" s="24"/>
      <c r="K19" s="24"/>
      <c r="L19" s="24"/>
      <c r="M19" s="24"/>
      <c r="N19" s="24"/>
      <c r="O19" s="24"/>
      <c r="P19" s="24"/>
      <c r="Q19" s="24"/>
    </row>
    <row r="20" ht="18.75" customHeight="1" spans="1:17">
      <c r="A20" s="220" t="s">
        <v>299</v>
      </c>
      <c r="B20" s="50" t="s">
        <v>463</v>
      </c>
      <c r="C20" s="50" t="s">
        <v>446</v>
      </c>
      <c r="D20" s="50" t="s">
        <v>447</v>
      </c>
      <c r="E20" s="102">
        <v>3</v>
      </c>
      <c r="F20" s="24">
        <v>2400</v>
      </c>
      <c r="G20" s="24">
        <v>2400</v>
      </c>
      <c r="H20" s="24">
        <v>2400</v>
      </c>
      <c r="I20" s="24"/>
      <c r="J20" s="24"/>
      <c r="K20" s="24"/>
      <c r="L20" s="24"/>
      <c r="M20" s="24"/>
      <c r="N20" s="24"/>
      <c r="O20" s="24"/>
      <c r="P20" s="24"/>
      <c r="Q20" s="24"/>
    </row>
    <row r="21" ht="18.75" customHeight="1" spans="1:17">
      <c r="A21" s="220" t="s">
        <v>299</v>
      </c>
      <c r="B21" s="50" t="s">
        <v>464</v>
      </c>
      <c r="C21" s="50" t="s">
        <v>465</v>
      </c>
      <c r="D21" s="50" t="s">
        <v>466</v>
      </c>
      <c r="E21" s="102">
        <v>3</v>
      </c>
      <c r="F21" s="24">
        <v>3000</v>
      </c>
      <c r="G21" s="24">
        <v>3000</v>
      </c>
      <c r="H21" s="24">
        <v>3000</v>
      </c>
      <c r="I21" s="24"/>
      <c r="J21" s="24"/>
      <c r="K21" s="24"/>
      <c r="L21" s="24"/>
      <c r="M21" s="24"/>
      <c r="N21" s="24"/>
      <c r="O21" s="24"/>
      <c r="P21" s="24"/>
      <c r="Q21" s="24"/>
    </row>
    <row r="22" ht="18.75" customHeight="1" spans="1:17">
      <c r="A22" s="220" t="s">
        <v>299</v>
      </c>
      <c r="B22" s="50" t="s">
        <v>467</v>
      </c>
      <c r="C22" s="50" t="s">
        <v>467</v>
      </c>
      <c r="D22" s="50" t="s">
        <v>326</v>
      </c>
      <c r="E22" s="102">
        <v>2</v>
      </c>
      <c r="F22" s="24">
        <v>1600</v>
      </c>
      <c r="G22" s="24">
        <v>1600</v>
      </c>
      <c r="H22" s="24">
        <v>1600</v>
      </c>
      <c r="I22" s="24"/>
      <c r="J22" s="24"/>
      <c r="K22" s="24"/>
      <c r="L22" s="24"/>
      <c r="M22" s="24"/>
      <c r="N22" s="24"/>
      <c r="O22" s="24"/>
      <c r="P22" s="24"/>
      <c r="Q22" s="24"/>
    </row>
    <row r="23" ht="18.75" customHeight="1" spans="1:17">
      <c r="A23" s="220" t="s">
        <v>299</v>
      </c>
      <c r="B23" s="50" t="s">
        <v>455</v>
      </c>
      <c r="C23" s="50" t="s">
        <v>456</v>
      </c>
      <c r="D23" s="50" t="s">
        <v>457</v>
      </c>
      <c r="E23" s="102">
        <v>2</v>
      </c>
      <c r="F23" s="24">
        <v>12000</v>
      </c>
      <c r="G23" s="24">
        <v>12000</v>
      </c>
      <c r="H23" s="24">
        <v>12000</v>
      </c>
      <c r="I23" s="24"/>
      <c r="J23" s="24"/>
      <c r="K23" s="24"/>
      <c r="L23" s="24"/>
      <c r="M23" s="24"/>
      <c r="N23" s="24"/>
      <c r="O23" s="24"/>
      <c r="P23" s="24"/>
      <c r="Q23" s="24"/>
    </row>
    <row r="24" ht="18.75" customHeight="1" spans="1:17">
      <c r="A24" s="220" t="s">
        <v>278</v>
      </c>
      <c r="B24" s="50" t="s">
        <v>468</v>
      </c>
      <c r="C24" s="50" t="s">
        <v>469</v>
      </c>
      <c r="D24" s="50" t="s">
        <v>457</v>
      </c>
      <c r="E24" s="102">
        <v>1</v>
      </c>
      <c r="F24" s="24">
        <v>5800</v>
      </c>
      <c r="G24" s="24">
        <v>5800</v>
      </c>
      <c r="H24" s="24">
        <v>5800</v>
      </c>
      <c r="I24" s="24"/>
      <c r="J24" s="24"/>
      <c r="K24" s="24"/>
      <c r="L24" s="24"/>
      <c r="M24" s="24"/>
      <c r="N24" s="24"/>
      <c r="O24" s="24"/>
      <c r="P24" s="24"/>
      <c r="Q24" s="24"/>
    </row>
    <row r="25" ht="18.75" customHeight="1" spans="1:17">
      <c r="A25" s="220" t="s">
        <v>278</v>
      </c>
      <c r="B25" s="50" t="s">
        <v>450</v>
      </c>
      <c r="C25" s="50" t="s">
        <v>451</v>
      </c>
      <c r="D25" s="50" t="s">
        <v>452</v>
      </c>
      <c r="E25" s="102">
        <v>750</v>
      </c>
      <c r="F25" s="24"/>
      <c r="G25" s="24">
        <v>6000</v>
      </c>
      <c r="H25" s="24">
        <v>6000</v>
      </c>
      <c r="I25" s="24"/>
      <c r="J25" s="24"/>
      <c r="K25" s="24"/>
      <c r="L25" s="24"/>
      <c r="M25" s="24"/>
      <c r="N25" s="24"/>
      <c r="O25" s="24"/>
      <c r="P25" s="24"/>
      <c r="Q25" s="24"/>
    </row>
    <row r="26" ht="18.75" customHeight="1" spans="1:17">
      <c r="A26" s="220" t="s">
        <v>278</v>
      </c>
      <c r="B26" s="50" t="s">
        <v>470</v>
      </c>
      <c r="C26" s="50" t="s">
        <v>470</v>
      </c>
      <c r="D26" s="50" t="s">
        <v>457</v>
      </c>
      <c r="E26" s="102">
        <v>1</v>
      </c>
      <c r="F26" s="24">
        <v>4980</v>
      </c>
      <c r="G26" s="24">
        <v>4980</v>
      </c>
      <c r="H26" s="24">
        <v>4980</v>
      </c>
      <c r="I26" s="24"/>
      <c r="J26" s="24"/>
      <c r="K26" s="24"/>
      <c r="L26" s="24"/>
      <c r="M26" s="24"/>
      <c r="N26" s="24"/>
      <c r="O26" s="24"/>
      <c r="P26" s="24"/>
      <c r="Q26" s="24"/>
    </row>
    <row r="27" ht="18.75" customHeight="1" spans="1:17">
      <c r="A27" s="220" t="s">
        <v>278</v>
      </c>
      <c r="B27" s="50" t="s">
        <v>453</v>
      </c>
      <c r="C27" s="50" t="s">
        <v>453</v>
      </c>
      <c r="D27" s="50" t="s">
        <v>454</v>
      </c>
      <c r="E27" s="102">
        <v>83</v>
      </c>
      <c r="F27" s="24">
        <v>14940</v>
      </c>
      <c r="G27" s="24">
        <v>14940</v>
      </c>
      <c r="H27" s="24">
        <v>14940</v>
      </c>
      <c r="I27" s="24"/>
      <c r="J27" s="24"/>
      <c r="K27" s="24"/>
      <c r="L27" s="24"/>
      <c r="M27" s="24"/>
      <c r="N27" s="24"/>
      <c r="O27" s="24"/>
      <c r="P27" s="24"/>
      <c r="Q27" s="24"/>
    </row>
    <row r="28" ht="18.75" customHeight="1" spans="1:17">
      <c r="A28" s="220" t="s">
        <v>278</v>
      </c>
      <c r="B28" s="50" t="s">
        <v>467</v>
      </c>
      <c r="C28" s="50" t="s">
        <v>446</v>
      </c>
      <c r="D28" s="50" t="s">
        <v>447</v>
      </c>
      <c r="E28" s="102">
        <v>7</v>
      </c>
      <c r="F28" s="24">
        <v>7000</v>
      </c>
      <c r="G28" s="24">
        <v>7000</v>
      </c>
      <c r="H28" s="24">
        <v>7000</v>
      </c>
      <c r="I28" s="24"/>
      <c r="J28" s="24"/>
      <c r="K28" s="24"/>
      <c r="L28" s="24"/>
      <c r="M28" s="24"/>
      <c r="N28" s="24"/>
      <c r="O28" s="24"/>
      <c r="P28" s="24"/>
      <c r="Q28" s="24"/>
    </row>
    <row r="29" ht="18.75" customHeight="1" spans="1:17">
      <c r="A29" s="220" t="s">
        <v>278</v>
      </c>
      <c r="B29" s="50" t="s">
        <v>467</v>
      </c>
      <c r="C29" s="50" t="s">
        <v>467</v>
      </c>
      <c r="D29" s="50" t="s">
        <v>447</v>
      </c>
      <c r="E29" s="102">
        <v>1</v>
      </c>
      <c r="F29" s="24">
        <v>1480</v>
      </c>
      <c r="G29" s="24">
        <v>1480</v>
      </c>
      <c r="H29" s="24">
        <v>1480</v>
      </c>
      <c r="I29" s="24"/>
      <c r="J29" s="24"/>
      <c r="K29" s="24"/>
      <c r="L29" s="24"/>
      <c r="M29" s="24"/>
      <c r="N29" s="24"/>
      <c r="O29" s="24"/>
      <c r="P29" s="24"/>
      <c r="Q29" s="24"/>
    </row>
    <row r="30" ht="18.75" customHeight="1" spans="1:17">
      <c r="A30" s="220" t="s">
        <v>278</v>
      </c>
      <c r="B30" s="50" t="s">
        <v>467</v>
      </c>
      <c r="C30" s="50" t="s">
        <v>467</v>
      </c>
      <c r="D30" s="50" t="s">
        <v>447</v>
      </c>
      <c r="E30" s="102">
        <v>1</v>
      </c>
      <c r="F30" s="24">
        <v>1800</v>
      </c>
      <c r="G30" s="24">
        <v>1800</v>
      </c>
      <c r="H30" s="24">
        <v>1800</v>
      </c>
      <c r="I30" s="24"/>
      <c r="J30" s="24"/>
      <c r="K30" s="24"/>
      <c r="L30" s="24"/>
      <c r="M30" s="24"/>
      <c r="N30" s="24"/>
      <c r="O30" s="24"/>
      <c r="P30" s="24"/>
      <c r="Q30" s="24"/>
    </row>
    <row r="31" ht="18.75" customHeight="1" spans="1:17">
      <c r="A31" s="220" t="s">
        <v>289</v>
      </c>
      <c r="B31" s="50" t="s">
        <v>446</v>
      </c>
      <c r="C31" s="50" t="s">
        <v>446</v>
      </c>
      <c r="D31" s="50" t="s">
        <v>447</v>
      </c>
      <c r="E31" s="102">
        <v>3</v>
      </c>
      <c r="F31" s="24">
        <v>3000</v>
      </c>
      <c r="G31" s="24">
        <v>3000</v>
      </c>
      <c r="H31" s="24"/>
      <c r="I31" s="24"/>
      <c r="J31" s="24"/>
      <c r="K31" s="24"/>
      <c r="L31" s="24">
        <v>3000</v>
      </c>
      <c r="M31" s="24"/>
      <c r="N31" s="24"/>
      <c r="O31" s="24"/>
      <c r="P31" s="24"/>
      <c r="Q31" s="24">
        <v>3000</v>
      </c>
    </row>
    <row r="32" ht="18.75" customHeight="1" spans="1:17">
      <c r="A32" s="87" t="s">
        <v>136</v>
      </c>
      <c r="B32" s="88"/>
      <c r="C32" s="88"/>
      <c r="D32" s="88"/>
      <c r="E32" s="100"/>
      <c r="F32" s="24">
        <v>98800</v>
      </c>
      <c r="G32" s="24">
        <v>110800</v>
      </c>
      <c r="H32" s="24">
        <v>107800</v>
      </c>
      <c r="I32" s="24"/>
      <c r="J32" s="24"/>
      <c r="K32" s="24"/>
      <c r="L32" s="24">
        <v>3000</v>
      </c>
      <c r="M32" s="24"/>
      <c r="N32" s="24"/>
      <c r="O32" s="24"/>
      <c r="P32" s="24"/>
      <c r="Q32" s="24">
        <v>3000</v>
      </c>
    </row>
  </sheetData>
  <mergeCells count="16">
    <mergeCell ref="A3:Q3"/>
    <mergeCell ref="A4:F4"/>
    <mergeCell ref="G5:Q5"/>
    <mergeCell ref="L6:Q6"/>
    <mergeCell ref="A32:E32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3"/>
  <sheetViews>
    <sheetView showZeros="0" workbookViewId="0">
      <pane ySplit="1" topLeftCell="A2" activePane="bottomLeft" state="frozen"/>
      <selection/>
      <selection pane="bottomLeft" activeCell="A18" sqref="A18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7"/>
      <c r="B2" s="67"/>
      <c r="C2" s="72"/>
      <c r="D2" s="67"/>
      <c r="E2" s="67"/>
      <c r="F2" s="67"/>
      <c r="G2" s="67"/>
      <c r="H2" s="73"/>
      <c r="I2" s="67"/>
      <c r="J2" s="67"/>
      <c r="K2" s="67"/>
      <c r="L2" s="39"/>
      <c r="M2" s="90"/>
      <c r="N2" s="91" t="s">
        <v>471</v>
      </c>
    </row>
    <row r="3" ht="34.5" customHeight="1" spans="1:14">
      <c r="A3" s="41" t="str">
        <f>"2025"&amp;"年部门政府购买服务预算表"</f>
        <v>2025年部门政府购买服务预算表</v>
      </c>
      <c r="B3" s="74"/>
      <c r="C3" s="57"/>
      <c r="D3" s="74"/>
      <c r="E3" s="74"/>
      <c r="F3" s="74"/>
      <c r="G3" s="74"/>
      <c r="H3" s="75"/>
      <c r="I3" s="74"/>
      <c r="J3" s="74"/>
      <c r="K3" s="74"/>
      <c r="L3" s="57"/>
      <c r="M3" s="75"/>
      <c r="N3" s="74"/>
    </row>
    <row r="4" ht="18.75" customHeight="1" spans="1:14">
      <c r="A4" s="64" t="str">
        <f>"单位名称："&amp;"双江拉祜族佤族布朗族傣族自治县地方产业发展服务中心"</f>
        <v>单位名称：双江拉祜族佤族布朗族傣族自治县地方产业发展服务中心</v>
      </c>
      <c r="B4" s="65"/>
      <c r="C4" s="76"/>
      <c r="D4" s="65"/>
      <c r="E4" s="65"/>
      <c r="F4" s="65"/>
      <c r="G4" s="65"/>
      <c r="H4" s="73"/>
      <c r="I4" s="67"/>
      <c r="J4" s="67"/>
      <c r="K4" s="67"/>
      <c r="L4" s="68"/>
      <c r="M4" s="92"/>
      <c r="N4" s="91" t="s">
        <v>185</v>
      </c>
    </row>
    <row r="5" ht="18.75" customHeight="1" spans="1:14">
      <c r="A5" s="12" t="s">
        <v>437</v>
      </c>
      <c r="B5" s="77" t="s">
        <v>472</v>
      </c>
      <c r="C5" s="78" t="s">
        <v>473</v>
      </c>
      <c r="D5" s="45" t="s">
        <v>205</v>
      </c>
      <c r="E5" s="45"/>
      <c r="F5" s="45"/>
      <c r="G5" s="45"/>
      <c r="H5" s="79"/>
      <c r="I5" s="45"/>
      <c r="J5" s="45"/>
      <c r="K5" s="45"/>
      <c r="L5" s="69"/>
      <c r="M5" s="79"/>
      <c r="N5" s="46"/>
    </row>
    <row r="6" ht="18.75" customHeight="1" spans="1:14">
      <c r="A6" s="17"/>
      <c r="B6" s="80"/>
      <c r="C6" s="81"/>
      <c r="D6" s="80" t="s">
        <v>56</v>
      </c>
      <c r="E6" s="80" t="s">
        <v>59</v>
      </c>
      <c r="F6" s="80" t="s">
        <v>443</v>
      </c>
      <c r="G6" s="80" t="s">
        <v>444</v>
      </c>
      <c r="H6" s="81" t="s">
        <v>445</v>
      </c>
      <c r="I6" s="93" t="s">
        <v>79</v>
      </c>
      <c r="J6" s="93"/>
      <c r="K6" s="93"/>
      <c r="L6" s="94"/>
      <c r="M6" s="95"/>
      <c r="N6" s="82"/>
    </row>
    <row r="7" ht="26.25" customHeight="1" spans="1:14">
      <c r="A7" s="19"/>
      <c r="B7" s="82"/>
      <c r="C7" s="83"/>
      <c r="D7" s="82"/>
      <c r="E7" s="82"/>
      <c r="F7" s="82"/>
      <c r="G7" s="82"/>
      <c r="H7" s="83"/>
      <c r="I7" s="82" t="s">
        <v>58</v>
      </c>
      <c r="J7" s="82" t="s">
        <v>65</v>
      </c>
      <c r="K7" s="82" t="s">
        <v>213</v>
      </c>
      <c r="L7" s="96" t="s">
        <v>67</v>
      </c>
      <c r="M7" s="83" t="s">
        <v>68</v>
      </c>
      <c r="N7" s="82" t="s">
        <v>69</v>
      </c>
    </row>
    <row r="8" ht="18.75" customHeight="1" spans="1:14">
      <c r="A8" s="84">
        <v>1</v>
      </c>
      <c r="B8" s="84">
        <v>2</v>
      </c>
      <c r="C8" s="84">
        <v>3</v>
      </c>
      <c r="D8" s="84">
        <v>4</v>
      </c>
      <c r="E8" s="84">
        <v>5</v>
      </c>
      <c r="F8" s="84">
        <v>6</v>
      </c>
      <c r="G8" s="84">
        <v>7</v>
      </c>
      <c r="H8" s="84">
        <v>8</v>
      </c>
      <c r="I8" s="84">
        <v>9</v>
      </c>
      <c r="J8" s="84">
        <v>10</v>
      </c>
      <c r="K8" s="84">
        <v>11</v>
      </c>
      <c r="L8" s="84">
        <v>12</v>
      </c>
      <c r="M8" s="84">
        <v>13</v>
      </c>
      <c r="N8" s="84">
        <v>14</v>
      </c>
    </row>
    <row r="9" ht="18.75" customHeight="1" spans="1:14">
      <c r="A9" s="85"/>
      <c r="B9" s="50"/>
      <c r="C9" s="86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5"/>
      <c r="B10" s="50"/>
      <c r="C10" s="86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7" t="s">
        <v>136</v>
      </c>
      <c r="B11" s="88"/>
      <c r="C11" s="89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3" customHeight="1" spans="1:1">
      <c r="A13" t="s">
        <v>474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1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62"/>
      <c r="G2" s="39"/>
      <c r="H2" s="39"/>
      <c r="I2" s="39" t="s">
        <v>475</v>
      </c>
    </row>
    <row r="3" ht="27.75" customHeight="1" spans="1:9">
      <c r="A3" s="63" t="str">
        <f>"2025"&amp;"年县对下转移支付预算表"</f>
        <v>2025年县对下转移支付预算表</v>
      </c>
      <c r="B3" s="7"/>
      <c r="C3" s="7"/>
      <c r="D3" s="7"/>
      <c r="E3" s="7"/>
      <c r="F3" s="7"/>
      <c r="G3" s="57"/>
      <c r="H3" s="57"/>
      <c r="I3" s="7"/>
    </row>
    <row r="4" ht="18.75" customHeight="1" spans="1:9">
      <c r="A4" s="64" t="str">
        <f>"单位名称："&amp;"双江拉祜族佤族布朗族傣族自治县地方产业发展服务中心"</f>
        <v>单位名称：双江拉祜族佤族布朗族傣族自治县地方产业发展服务中心</v>
      </c>
      <c r="B4" s="65"/>
      <c r="C4" s="65"/>
      <c r="D4" s="66"/>
      <c r="E4" s="67"/>
      <c r="G4" s="68"/>
      <c r="H4" s="68"/>
      <c r="I4" s="39" t="s">
        <v>185</v>
      </c>
    </row>
    <row r="5" ht="18.75" customHeight="1" spans="1:9">
      <c r="A5" s="32" t="s">
        <v>476</v>
      </c>
      <c r="B5" s="13" t="s">
        <v>205</v>
      </c>
      <c r="C5" s="14"/>
      <c r="D5" s="14"/>
      <c r="E5" s="13" t="s">
        <v>477</v>
      </c>
      <c r="F5" s="14"/>
      <c r="G5" s="69"/>
      <c r="H5" s="69"/>
      <c r="I5" s="15"/>
    </row>
    <row r="6" ht="18.75" customHeight="1" spans="1:9">
      <c r="A6" s="34"/>
      <c r="B6" s="33" t="s">
        <v>56</v>
      </c>
      <c r="C6" s="12" t="s">
        <v>59</v>
      </c>
      <c r="D6" s="70" t="s">
        <v>478</v>
      </c>
      <c r="E6" s="71" t="s">
        <v>479</v>
      </c>
      <c r="F6" s="71" t="s">
        <v>479</v>
      </c>
      <c r="G6" s="71" t="s">
        <v>479</v>
      </c>
      <c r="H6" s="71" t="s">
        <v>479</v>
      </c>
      <c r="I6" s="71" t="s">
        <v>479</v>
      </c>
    </row>
    <row r="7" ht="18.75" customHeight="1" spans="1:9">
      <c r="A7" s="71">
        <v>1</v>
      </c>
      <c r="B7" s="71">
        <v>2</v>
      </c>
      <c r="C7" s="71">
        <v>3</v>
      </c>
      <c r="D7" s="71">
        <v>4</v>
      </c>
      <c r="E7" s="71">
        <v>5</v>
      </c>
      <c r="F7" s="71">
        <v>6</v>
      </c>
      <c r="G7" s="71">
        <v>7</v>
      </c>
      <c r="H7" s="71">
        <v>8</v>
      </c>
      <c r="I7" s="71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1" customHeight="1" spans="1:1">
      <c r="A11" t="s">
        <v>480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16" sqref="A16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481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7"/>
      <c r="G3" s="7"/>
      <c r="H3" s="57"/>
      <c r="I3" s="57"/>
      <c r="J3" s="7"/>
    </row>
    <row r="4" ht="18.75" customHeight="1" spans="1:8">
      <c r="A4" s="8" t="str">
        <f>"单位名称："&amp;"双江拉祜族佤族布朗族傣族自治县地方产业发展服务中心"</f>
        <v>单位名称：双江拉祜族佤族布朗族傣族自治县地方产业发展服务中心</v>
      </c>
      <c r="B4" s="4"/>
      <c r="C4" s="4"/>
      <c r="D4" s="4"/>
      <c r="E4" s="4"/>
      <c r="F4" s="58"/>
      <c r="G4" s="4"/>
      <c r="H4" s="58"/>
    </row>
    <row r="5" ht="18.75" customHeight="1" spans="1:10">
      <c r="A5" s="47" t="s">
        <v>310</v>
      </c>
      <c r="B5" s="47" t="s">
        <v>311</v>
      </c>
      <c r="C5" s="47" t="s">
        <v>312</v>
      </c>
      <c r="D5" s="47" t="s">
        <v>313</v>
      </c>
      <c r="E5" s="47" t="s">
        <v>314</v>
      </c>
      <c r="F5" s="59" t="s">
        <v>315</v>
      </c>
      <c r="G5" s="47" t="s">
        <v>316</v>
      </c>
      <c r="H5" s="59" t="s">
        <v>317</v>
      </c>
      <c r="I5" s="59" t="s">
        <v>318</v>
      </c>
      <c r="J5" s="47" t="s">
        <v>319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9">
        <v>6</v>
      </c>
      <c r="G6" s="47">
        <v>7</v>
      </c>
      <c r="H6" s="59">
        <v>8</v>
      </c>
      <c r="I6" s="59">
        <v>9</v>
      </c>
      <c r="J6" s="47">
        <v>10</v>
      </c>
    </row>
    <row r="7" ht="18.75" customHeight="1" spans="1:10">
      <c r="A7" s="22"/>
      <c r="B7" s="48"/>
      <c r="C7" s="48"/>
      <c r="D7" s="48"/>
      <c r="E7" s="49"/>
      <c r="F7" s="60"/>
      <c r="G7" s="49"/>
      <c r="H7" s="60"/>
      <c r="I7" s="60"/>
      <c r="J7" s="49"/>
    </row>
    <row r="8" ht="18.75" customHeight="1" spans="1:10">
      <c r="A8" s="22"/>
      <c r="B8" s="22"/>
      <c r="C8" s="22"/>
      <c r="D8" s="22"/>
      <c r="E8" s="22"/>
      <c r="F8" s="61"/>
      <c r="G8" s="22"/>
      <c r="H8" s="22"/>
      <c r="I8" s="22"/>
      <c r="J8" s="22"/>
    </row>
    <row r="10" customHeight="1" spans="1:1">
      <c r="A10" t="s">
        <v>482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24"/>
  <sheetViews>
    <sheetView showZeros="0" workbookViewId="0">
      <pane ySplit="1" topLeftCell="A2" activePane="bottomLeft" state="frozen"/>
      <selection/>
      <selection pane="bottomLeft" activeCell="J10" sqref="J10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483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"单位名称："&amp;"双江拉祜族佤族布朗族傣族自治县地方产业发展服务中心"</f>
        <v>单位名称：双江拉祜族佤族布朗族傣族自治县地方产业发展服务中心</v>
      </c>
      <c r="B4" s="9"/>
      <c r="C4" s="4"/>
      <c r="H4" s="43" t="s">
        <v>185</v>
      </c>
    </row>
    <row r="5" ht="18.75" customHeight="1" spans="1:8">
      <c r="A5" s="12" t="s">
        <v>198</v>
      </c>
      <c r="B5" s="12" t="s">
        <v>484</v>
      </c>
      <c r="C5" s="12" t="s">
        <v>485</v>
      </c>
      <c r="D5" s="12" t="s">
        <v>486</v>
      </c>
      <c r="E5" s="12" t="s">
        <v>487</v>
      </c>
      <c r="F5" s="44" t="s">
        <v>488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441</v>
      </c>
      <c r="G6" s="47" t="s">
        <v>489</v>
      </c>
      <c r="H6" s="47" t="s">
        <v>490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 t="s">
        <v>71</v>
      </c>
      <c r="B8" s="49" t="s">
        <v>491</v>
      </c>
      <c r="C8" s="49" t="s">
        <v>492</v>
      </c>
      <c r="D8" s="50" t="s">
        <v>446</v>
      </c>
      <c r="E8" s="51" t="s">
        <v>447</v>
      </c>
      <c r="F8" s="47">
        <v>2</v>
      </c>
      <c r="G8" s="52">
        <v>1200</v>
      </c>
      <c r="H8" s="52">
        <v>2400</v>
      </c>
    </row>
    <row r="9" ht="18.75" customHeight="1" spans="1:8">
      <c r="A9" s="48" t="s">
        <v>71</v>
      </c>
      <c r="B9" s="49" t="s">
        <v>491</v>
      </c>
      <c r="C9" s="49" t="s">
        <v>493</v>
      </c>
      <c r="D9" s="50" t="s">
        <v>448</v>
      </c>
      <c r="E9" s="51" t="s">
        <v>326</v>
      </c>
      <c r="F9" s="47">
        <v>1</v>
      </c>
      <c r="G9" s="52">
        <v>2700</v>
      </c>
      <c r="H9" s="52">
        <v>2700</v>
      </c>
    </row>
    <row r="10" ht="18.75" customHeight="1" spans="1:8">
      <c r="A10" s="48" t="s">
        <v>71</v>
      </c>
      <c r="B10" s="49" t="s">
        <v>491</v>
      </c>
      <c r="C10" s="49" t="s">
        <v>492</v>
      </c>
      <c r="D10" s="50" t="s">
        <v>446</v>
      </c>
      <c r="E10" s="51" t="s">
        <v>447</v>
      </c>
      <c r="F10" s="47">
        <v>3</v>
      </c>
      <c r="G10" s="52">
        <v>1200</v>
      </c>
      <c r="H10" s="52">
        <v>3600</v>
      </c>
    </row>
    <row r="11" ht="18.75" customHeight="1" spans="1:8">
      <c r="A11" s="48" t="s">
        <v>71</v>
      </c>
      <c r="B11" s="49" t="s">
        <v>494</v>
      </c>
      <c r="C11" s="49" t="s">
        <v>495</v>
      </c>
      <c r="D11" s="50" t="s">
        <v>455</v>
      </c>
      <c r="E11" s="51" t="s">
        <v>457</v>
      </c>
      <c r="F11" s="47">
        <v>2</v>
      </c>
      <c r="G11" s="52">
        <v>6000</v>
      </c>
      <c r="H11" s="52">
        <v>12000</v>
      </c>
    </row>
    <row r="12" ht="18.75" customHeight="1" spans="1:8">
      <c r="A12" s="48" t="s">
        <v>71</v>
      </c>
      <c r="B12" s="49" t="s">
        <v>491</v>
      </c>
      <c r="C12" s="49" t="s">
        <v>496</v>
      </c>
      <c r="D12" s="50" t="s">
        <v>458</v>
      </c>
      <c r="E12" s="51" t="s">
        <v>459</v>
      </c>
      <c r="F12" s="47">
        <v>6</v>
      </c>
      <c r="G12" s="52">
        <v>800</v>
      </c>
      <c r="H12" s="52">
        <v>4800</v>
      </c>
    </row>
    <row r="13" ht="18.75" customHeight="1" spans="1:8">
      <c r="A13" s="48" t="s">
        <v>71</v>
      </c>
      <c r="B13" s="49" t="s">
        <v>491</v>
      </c>
      <c r="C13" s="49" t="s">
        <v>496</v>
      </c>
      <c r="D13" s="50" t="s">
        <v>460</v>
      </c>
      <c r="E13" s="51" t="s">
        <v>326</v>
      </c>
      <c r="F13" s="47">
        <v>1</v>
      </c>
      <c r="G13" s="52">
        <v>500</v>
      </c>
      <c r="H13" s="52">
        <v>500</v>
      </c>
    </row>
    <row r="14" ht="18.75" customHeight="1" spans="1:8">
      <c r="A14" s="48" t="s">
        <v>71</v>
      </c>
      <c r="B14" s="49" t="s">
        <v>491</v>
      </c>
      <c r="C14" s="49" t="s">
        <v>492</v>
      </c>
      <c r="D14" s="50" t="s">
        <v>463</v>
      </c>
      <c r="E14" s="51" t="s">
        <v>447</v>
      </c>
      <c r="F14" s="47">
        <v>3</v>
      </c>
      <c r="G14" s="52">
        <v>800</v>
      </c>
      <c r="H14" s="52">
        <v>2400</v>
      </c>
    </row>
    <row r="15" ht="18.75" customHeight="1" spans="1:8">
      <c r="A15" s="48" t="s">
        <v>71</v>
      </c>
      <c r="B15" s="49" t="s">
        <v>491</v>
      </c>
      <c r="C15" s="49" t="s">
        <v>496</v>
      </c>
      <c r="D15" s="50" t="s">
        <v>464</v>
      </c>
      <c r="E15" s="51" t="s">
        <v>466</v>
      </c>
      <c r="F15" s="47">
        <v>3</v>
      </c>
      <c r="G15" s="52">
        <v>1000</v>
      </c>
      <c r="H15" s="52">
        <v>3000</v>
      </c>
    </row>
    <row r="16" ht="18.75" customHeight="1" spans="1:8">
      <c r="A16" s="48" t="s">
        <v>71</v>
      </c>
      <c r="B16" s="49" t="s">
        <v>491</v>
      </c>
      <c r="C16" s="49" t="s">
        <v>492</v>
      </c>
      <c r="D16" s="50" t="s">
        <v>467</v>
      </c>
      <c r="E16" s="51" t="s">
        <v>326</v>
      </c>
      <c r="F16" s="47">
        <v>2</v>
      </c>
      <c r="G16" s="52">
        <v>800</v>
      </c>
      <c r="H16" s="52">
        <v>1600</v>
      </c>
    </row>
    <row r="17" ht="18.75" customHeight="1" spans="1:8">
      <c r="A17" s="48" t="s">
        <v>71</v>
      </c>
      <c r="B17" s="49" t="s">
        <v>494</v>
      </c>
      <c r="C17" s="49" t="s">
        <v>495</v>
      </c>
      <c r="D17" s="50" t="s">
        <v>455</v>
      </c>
      <c r="E17" s="51" t="s">
        <v>457</v>
      </c>
      <c r="F17" s="47">
        <v>2</v>
      </c>
      <c r="G17" s="52">
        <v>6000</v>
      </c>
      <c r="H17" s="52">
        <v>12000</v>
      </c>
    </row>
    <row r="18" ht="18.75" customHeight="1" spans="1:8">
      <c r="A18" s="48" t="s">
        <v>71</v>
      </c>
      <c r="B18" s="49" t="s">
        <v>494</v>
      </c>
      <c r="C18" s="49" t="s">
        <v>497</v>
      </c>
      <c r="D18" s="50" t="s">
        <v>468</v>
      </c>
      <c r="E18" s="51" t="s">
        <v>457</v>
      </c>
      <c r="F18" s="47">
        <v>1</v>
      </c>
      <c r="G18" s="52">
        <v>5800</v>
      </c>
      <c r="H18" s="52">
        <v>5800</v>
      </c>
    </row>
    <row r="19" ht="18.75" customHeight="1" spans="1:8">
      <c r="A19" s="48" t="s">
        <v>71</v>
      </c>
      <c r="B19" s="49" t="s">
        <v>494</v>
      </c>
      <c r="C19" s="49" t="s">
        <v>498</v>
      </c>
      <c r="D19" s="50" t="s">
        <v>470</v>
      </c>
      <c r="E19" s="51" t="s">
        <v>457</v>
      </c>
      <c r="F19" s="47">
        <v>1</v>
      </c>
      <c r="G19" s="52">
        <v>4980</v>
      </c>
      <c r="H19" s="52">
        <v>4980</v>
      </c>
    </row>
    <row r="20" ht="18.75" customHeight="1" spans="1:8">
      <c r="A20" s="48" t="s">
        <v>71</v>
      </c>
      <c r="B20" s="49" t="s">
        <v>491</v>
      </c>
      <c r="C20" s="49" t="s">
        <v>492</v>
      </c>
      <c r="D20" s="50" t="s">
        <v>467</v>
      </c>
      <c r="E20" s="51" t="s">
        <v>447</v>
      </c>
      <c r="F20" s="47">
        <v>7</v>
      </c>
      <c r="G20" s="52">
        <v>1000</v>
      </c>
      <c r="H20" s="52">
        <v>7000</v>
      </c>
    </row>
    <row r="21" ht="18.75" customHeight="1" spans="1:8">
      <c r="A21" s="48" t="s">
        <v>71</v>
      </c>
      <c r="B21" s="49" t="s">
        <v>491</v>
      </c>
      <c r="C21" s="49" t="s">
        <v>492</v>
      </c>
      <c r="D21" s="50" t="s">
        <v>467</v>
      </c>
      <c r="E21" s="51" t="s">
        <v>447</v>
      </c>
      <c r="F21" s="47">
        <v>1</v>
      </c>
      <c r="G21" s="52">
        <v>1480</v>
      </c>
      <c r="H21" s="52">
        <v>1480</v>
      </c>
    </row>
    <row r="22" ht="18.75" customHeight="1" spans="1:8">
      <c r="A22" s="48" t="s">
        <v>71</v>
      </c>
      <c r="B22" s="49" t="s">
        <v>491</v>
      </c>
      <c r="C22" s="49" t="s">
        <v>492</v>
      </c>
      <c r="D22" s="50" t="s">
        <v>467</v>
      </c>
      <c r="E22" s="51" t="s">
        <v>447</v>
      </c>
      <c r="F22" s="47">
        <v>1</v>
      </c>
      <c r="G22" s="52">
        <v>1800</v>
      </c>
      <c r="H22" s="52">
        <v>1800</v>
      </c>
    </row>
    <row r="23" ht="18.75" customHeight="1" spans="1:8">
      <c r="A23" s="48" t="s">
        <v>71</v>
      </c>
      <c r="B23" s="49" t="s">
        <v>491</v>
      </c>
      <c r="C23" s="49" t="s">
        <v>492</v>
      </c>
      <c r="D23" s="50" t="s">
        <v>446</v>
      </c>
      <c r="E23" s="51" t="s">
        <v>447</v>
      </c>
      <c r="F23" s="47">
        <v>3</v>
      </c>
      <c r="G23" s="52">
        <v>1000</v>
      </c>
      <c r="H23" s="52">
        <v>3000</v>
      </c>
    </row>
    <row r="24" ht="18.75" customHeight="1" spans="1:8">
      <c r="A24" s="27" t="s">
        <v>56</v>
      </c>
      <c r="B24" s="53"/>
      <c r="C24" s="53"/>
      <c r="D24" s="53"/>
      <c r="E24" s="54"/>
      <c r="F24" s="55">
        <v>39</v>
      </c>
      <c r="G24" s="56"/>
      <c r="H24" s="56">
        <v>69060</v>
      </c>
    </row>
  </sheetData>
  <mergeCells count="9">
    <mergeCell ref="A3:H3"/>
    <mergeCell ref="A4:C4"/>
    <mergeCell ref="F5:H5"/>
    <mergeCell ref="A24:E24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3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499</v>
      </c>
    </row>
    <row r="3" ht="42.75" customHeight="1" spans="1:11">
      <c r="A3" s="6" t="s">
        <v>500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"单位名称："&amp;"双江拉祜族佤族布朗族傣族自治县地方产业发展服务中心"</f>
        <v>单位名称：双江拉祜族佤族布朗族傣族自治县地方产业发展服务中心</v>
      </c>
      <c r="B4" s="9"/>
      <c r="C4" s="9"/>
      <c r="D4" s="9"/>
      <c r="E4" s="9"/>
      <c r="F4" s="9"/>
      <c r="G4" s="9"/>
      <c r="H4" s="10"/>
      <c r="I4" s="10"/>
      <c r="J4" s="10"/>
      <c r="K4" s="5" t="s">
        <v>185</v>
      </c>
    </row>
    <row r="5" ht="18.75" customHeight="1" spans="1:11">
      <c r="A5" s="11" t="s">
        <v>267</v>
      </c>
      <c r="B5" s="11" t="s">
        <v>200</v>
      </c>
      <c r="C5" s="11" t="s">
        <v>268</v>
      </c>
      <c r="D5" s="12" t="s">
        <v>201</v>
      </c>
      <c r="E5" s="12" t="s">
        <v>202</v>
      </c>
      <c r="F5" s="12" t="s">
        <v>269</v>
      </c>
      <c r="G5" s="12" t="s">
        <v>270</v>
      </c>
      <c r="H5" s="32" t="s">
        <v>56</v>
      </c>
      <c r="I5" s="13" t="s">
        <v>501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136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3" customHeight="1" spans="1:1">
      <c r="A13" t="s">
        <v>502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7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503</v>
      </c>
    </row>
    <row r="3" ht="36.75" customHeight="1" spans="1:7">
      <c r="A3" s="6" t="str">
        <f>"2025"&amp;"年部门项目支出中期规划预算表"</f>
        <v>2025年部门项目支出中期规划预算表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"单位名称："&amp;"双江拉祜族佤族布朗族傣族自治县地方产业发展服务中心"</f>
        <v>单位名称：双江拉祜族佤族布朗族傣族自治县地方产业发展服务中心</v>
      </c>
      <c r="B4" s="9"/>
      <c r="C4" s="9"/>
      <c r="D4" s="9"/>
      <c r="E4" s="10"/>
      <c r="F4" s="10"/>
      <c r="G4" s="5" t="s">
        <v>185</v>
      </c>
    </row>
    <row r="5" ht="18.75" customHeight="1" spans="1:7">
      <c r="A5" s="11" t="s">
        <v>268</v>
      </c>
      <c r="B5" s="11" t="s">
        <v>267</v>
      </c>
      <c r="C5" s="11" t="s">
        <v>200</v>
      </c>
      <c r="D5" s="12" t="s">
        <v>504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4100000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4100000</v>
      </c>
      <c r="F10" s="24"/>
      <c r="G10" s="24"/>
    </row>
    <row r="11" ht="18.75" customHeight="1" spans="1:7">
      <c r="A11" s="26"/>
      <c r="B11" s="22" t="s">
        <v>505</v>
      </c>
      <c r="C11" s="22" t="s">
        <v>291</v>
      </c>
      <c r="D11" s="22" t="s">
        <v>506</v>
      </c>
      <c r="E11" s="24">
        <v>100000</v>
      </c>
      <c r="F11" s="24"/>
      <c r="G11" s="24"/>
    </row>
    <row r="12" ht="18.75" customHeight="1" spans="1:7">
      <c r="A12" s="26"/>
      <c r="B12" s="22" t="s">
        <v>505</v>
      </c>
      <c r="C12" s="22" t="s">
        <v>299</v>
      </c>
      <c r="D12" s="22" t="s">
        <v>506</v>
      </c>
      <c r="E12" s="24">
        <v>100000</v>
      </c>
      <c r="F12" s="24"/>
      <c r="G12" s="24"/>
    </row>
    <row r="13" ht="18.75" customHeight="1" spans="1:7">
      <c r="A13" s="26"/>
      <c r="B13" s="22" t="s">
        <v>505</v>
      </c>
      <c r="C13" s="22" t="s">
        <v>278</v>
      </c>
      <c r="D13" s="22" t="s">
        <v>506</v>
      </c>
      <c r="E13" s="24">
        <v>100000</v>
      </c>
      <c r="F13" s="24"/>
      <c r="G13" s="24"/>
    </row>
    <row r="14" ht="18.75" customHeight="1" spans="1:7">
      <c r="A14" s="26"/>
      <c r="B14" s="22" t="s">
        <v>505</v>
      </c>
      <c r="C14" s="22" t="s">
        <v>301</v>
      </c>
      <c r="D14" s="22" t="s">
        <v>506</v>
      </c>
      <c r="E14" s="24">
        <v>500000</v>
      </c>
      <c r="F14" s="24"/>
      <c r="G14" s="24"/>
    </row>
    <row r="15" ht="18.75" customHeight="1" spans="1:7">
      <c r="A15" s="26"/>
      <c r="B15" s="22" t="s">
        <v>507</v>
      </c>
      <c r="C15" s="22" t="s">
        <v>293</v>
      </c>
      <c r="D15" s="22" t="s">
        <v>506</v>
      </c>
      <c r="E15" s="24">
        <v>3000000</v>
      </c>
      <c r="F15" s="24"/>
      <c r="G15" s="24"/>
    </row>
    <row r="16" ht="18.75" customHeight="1" spans="1:7">
      <c r="A16" s="26"/>
      <c r="B16" s="22" t="s">
        <v>507</v>
      </c>
      <c r="C16" s="22" t="s">
        <v>273</v>
      </c>
      <c r="D16" s="22" t="s">
        <v>506</v>
      </c>
      <c r="E16" s="24">
        <v>300000</v>
      </c>
      <c r="F16" s="24"/>
      <c r="G16" s="24"/>
    </row>
    <row r="17" ht="18.75" customHeight="1" spans="1:7">
      <c r="A17" s="27" t="s">
        <v>56</v>
      </c>
      <c r="B17" s="28" t="s">
        <v>508</v>
      </c>
      <c r="C17" s="28"/>
      <c r="D17" s="29"/>
      <c r="E17" s="24">
        <v>4100000</v>
      </c>
      <c r="F17" s="24"/>
      <c r="G17" s="24"/>
    </row>
  </sheetData>
  <mergeCells count="11">
    <mergeCell ref="A3:G3"/>
    <mergeCell ref="A4:D4"/>
    <mergeCell ref="E5:G5"/>
    <mergeCell ref="A17:D17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3"/>
      <c r="O2" s="72"/>
      <c r="P2" s="72"/>
      <c r="Q2" s="72"/>
      <c r="R2" s="72"/>
      <c r="S2" s="39" t="s">
        <v>53</v>
      </c>
    </row>
    <row r="3" ht="57.75" customHeight="1" spans="1:19">
      <c r="A3" s="132" t="str">
        <f>"2025"&amp;"年部门收入预算表"</f>
        <v>2025年部门收入预算表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204"/>
      <c r="P3" s="204"/>
      <c r="Q3" s="204"/>
      <c r="R3" s="204"/>
      <c r="S3" s="204"/>
    </row>
    <row r="4" ht="18.75" customHeight="1" spans="1:19">
      <c r="A4" s="42" t="str">
        <f>"单位名称："&amp;"双江拉祜族佤族布朗族傣族自治县地方产业发展服务中心"</f>
        <v>单位名称：双江拉祜族佤族布朗族傣族自治县地方产业发展服务中心</v>
      </c>
      <c r="B4" s="97"/>
      <c r="C4" s="97"/>
      <c r="D4" s="97"/>
      <c r="E4" s="97"/>
      <c r="F4" s="97"/>
      <c r="G4" s="97"/>
      <c r="H4" s="97"/>
      <c r="I4" s="97"/>
      <c r="J4" s="76"/>
      <c r="K4" s="97"/>
      <c r="L4" s="97"/>
      <c r="M4" s="97"/>
      <c r="N4" s="97"/>
      <c r="O4" s="76"/>
      <c r="P4" s="76"/>
      <c r="Q4" s="76"/>
      <c r="R4" s="76"/>
      <c r="S4" s="39" t="s">
        <v>1</v>
      </c>
    </row>
    <row r="5" ht="18.75" customHeight="1" spans="1:19">
      <c r="A5" s="188" t="s">
        <v>54</v>
      </c>
      <c r="B5" s="189" t="s">
        <v>55</v>
      </c>
      <c r="C5" s="189" t="s">
        <v>56</v>
      </c>
      <c r="D5" s="190" t="s">
        <v>57</v>
      </c>
      <c r="E5" s="191"/>
      <c r="F5" s="191"/>
      <c r="G5" s="191"/>
      <c r="H5" s="191"/>
      <c r="I5" s="191"/>
      <c r="J5" s="205"/>
      <c r="K5" s="191"/>
      <c r="L5" s="191"/>
      <c r="M5" s="191"/>
      <c r="N5" s="206"/>
      <c r="O5" s="190" t="s">
        <v>46</v>
      </c>
      <c r="P5" s="190"/>
      <c r="Q5" s="190"/>
      <c r="R5" s="190"/>
      <c r="S5" s="209"/>
    </row>
    <row r="6" ht="18.75" customHeight="1" spans="1:19">
      <c r="A6" s="192"/>
      <c r="B6" s="193"/>
      <c r="C6" s="193"/>
      <c r="D6" s="194" t="s">
        <v>58</v>
      </c>
      <c r="E6" s="194" t="s">
        <v>59</v>
      </c>
      <c r="F6" s="194" t="s">
        <v>60</v>
      </c>
      <c r="G6" s="194" t="s">
        <v>61</v>
      </c>
      <c r="H6" s="194" t="s">
        <v>62</v>
      </c>
      <c r="I6" s="207" t="s">
        <v>63</v>
      </c>
      <c r="J6" s="207"/>
      <c r="K6" s="207"/>
      <c r="L6" s="207"/>
      <c r="M6" s="207"/>
      <c r="N6" s="197"/>
      <c r="O6" s="194" t="s">
        <v>58</v>
      </c>
      <c r="P6" s="194" t="s">
        <v>59</v>
      </c>
      <c r="Q6" s="194" t="s">
        <v>60</v>
      </c>
      <c r="R6" s="194" t="s">
        <v>61</v>
      </c>
      <c r="S6" s="194" t="s">
        <v>64</v>
      </c>
    </row>
    <row r="7" ht="18.75" customHeight="1" spans="1:19">
      <c r="A7" s="195"/>
      <c r="B7" s="196"/>
      <c r="C7" s="196"/>
      <c r="D7" s="197"/>
      <c r="E7" s="197"/>
      <c r="F7" s="197"/>
      <c r="G7" s="197"/>
      <c r="H7" s="197"/>
      <c r="I7" s="196" t="s">
        <v>58</v>
      </c>
      <c r="J7" s="196" t="s">
        <v>65</v>
      </c>
      <c r="K7" s="196" t="s">
        <v>66</v>
      </c>
      <c r="L7" s="196" t="s">
        <v>67</v>
      </c>
      <c r="M7" s="196" t="s">
        <v>68</v>
      </c>
      <c r="N7" s="196" t="s">
        <v>69</v>
      </c>
      <c r="O7" s="208"/>
      <c r="P7" s="208"/>
      <c r="Q7" s="208"/>
      <c r="R7" s="208"/>
      <c r="S7" s="197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8" t="s">
        <v>70</v>
      </c>
      <c r="B9" s="199" t="s">
        <v>71</v>
      </c>
      <c r="C9" s="24">
        <v>7459739.56</v>
      </c>
      <c r="D9" s="24">
        <v>7459739.56</v>
      </c>
      <c r="E9" s="24">
        <v>7439739.56</v>
      </c>
      <c r="F9" s="24"/>
      <c r="G9" s="24"/>
      <c r="H9" s="24"/>
      <c r="I9" s="24">
        <v>20000</v>
      </c>
      <c r="J9" s="24"/>
      <c r="K9" s="24"/>
      <c r="L9" s="24"/>
      <c r="M9" s="24"/>
      <c r="N9" s="24">
        <v>20000</v>
      </c>
      <c r="O9" s="24"/>
      <c r="P9" s="24"/>
      <c r="Q9" s="24"/>
      <c r="R9" s="24"/>
      <c r="S9" s="24"/>
    </row>
    <row r="10" ht="18.75" customHeight="1" spans="1:19">
      <c r="A10" s="101" t="s">
        <v>72</v>
      </c>
      <c r="B10" s="200" t="s">
        <v>71</v>
      </c>
      <c r="C10" s="24">
        <v>7459739.56</v>
      </c>
      <c r="D10" s="24">
        <v>7459739.56</v>
      </c>
      <c r="E10" s="24">
        <v>7439739.56</v>
      </c>
      <c r="F10" s="24"/>
      <c r="G10" s="24"/>
      <c r="H10" s="24"/>
      <c r="I10" s="24">
        <v>20000</v>
      </c>
      <c r="J10" s="24"/>
      <c r="K10" s="24"/>
      <c r="L10" s="24"/>
      <c r="M10" s="24"/>
      <c r="N10" s="24">
        <v>20000</v>
      </c>
      <c r="O10" s="24"/>
      <c r="P10" s="24"/>
      <c r="Q10" s="24"/>
      <c r="R10" s="24"/>
      <c r="S10" s="24"/>
    </row>
    <row r="11" ht="18.75" customHeight="1" spans="1:19">
      <c r="A11" s="201" t="s">
        <v>56</v>
      </c>
      <c r="B11" s="202"/>
      <c r="C11" s="24">
        <v>7459739.56</v>
      </c>
      <c r="D11" s="24">
        <v>7459739.56</v>
      </c>
      <c r="E11" s="24">
        <v>7439739.56</v>
      </c>
      <c r="F11" s="24"/>
      <c r="G11" s="24"/>
      <c r="H11" s="24"/>
      <c r="I11" s="24">
        <v>20000</v>
      </c>
      <c r="J11" s="24"/>
      <c r="K11" s="24"/>
      <c r="L11" s="24"/>
      <c r="M11" s="24"/>
      <c r="N11" s="24">
        <v>20000</v>
      </c>
      <c r="O11" s="24"/>
      <c r="P11" s="24"/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6"/>
      <c r="E2" s="2"/>
      <c r="F2" s="2"/>
      <c r="G2" s="2"/>
      <c r="H2" s="176"/>
      <c r="I2" s="2"/>
      <c r="J2" s="176"/>
      <c r="K2" s="2"/>
      <c r="L2" s="2"/>
      <c r="M2" s="2"/>
      <c r="N2" s="2"/>
      <c r="O2" s="40" t="s">
        <v>73</v>
      </c>
    </row>
    <row r="3" ht="42" customHeight="1" spans="1:15">
      <c r="A3" s="6" t="str">
        <f>"2025"&amp;"年部门支出预算表"</f>
        <v>2025年部门支出预算表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</row>
    <row r="4" ht="18.75" customHeight="1" spans="1:15">
      <c r="A4" s="178" t="str">
        <f>"单位名称："&amp;"双江拉祜族佤族布朗族傣族自治县地方产业发展服务中心"</f>
        <v>单位名称：双江拉祜族佤族布朗族傣族自治县地方产业发展服务中心</v>
      </c>
      <c r="B4" s="179"/>
      <c r="C4" s="67"/>
      <c r="D4" s="31"/>
      <c r="E4" s="67"/>
      <c r="F4" s="67"/>
      <c r="G4" s="67"/>
      <c r="H4" s="31"/>
      <c r="I4" s="67"/>
      <c r="J4" s="31"/>
      <c r="K4" s="67"/>
      <c r="L4" s="67"/>
      <c r="M4" s="186"/>
      <c r="N4" s="186"/>
      <c r="O4" s="40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9" t="s">
        <v>76</v>
      </c>
      <c r="F5" s="142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71" t="s">
        <v>58</v>
      </c>
      <c r="E6" s="96" t="s">
        <v>76</v>
      </c>
      <c r="F6" s="96" t="s">
        <v>77</v>
      </c>
      <c r="G6" s="19"/>
      <c r="H6" s="19"/>
      <c r="I6" s="19"/>
      <c r="J6" s="71" t="s">
        <v>58</v>
      </c>
      <c r="K6" s="47" t="s">
        <v>80</v>
      </c>
      <c r="L6" s="47" t="s">
        <v>81</v>
      </c>
      <c r="M6" s="47" t="s">
        <v>82</v>
      </c>
      <c r="N6" s="47" t="s">
        <v>83</v>
      </c>
      <c r="O6" s="47" t="s">
        <v>84</v>
      </c>
    </row>
    <row r="7" ht="18.75" customHeight="1" spans="1:15">
      <c r="A7" s="121">
        <v>1</v>
      </c>
      <c r="B7" s="121">
        <v>2</v>
      </c>
      <c r="C7" s="71">
        <v>3</v>
      </c>
      <c r="D7" s="71">
        <v>4</v>
      </c>
      <c r="E7" s="71">
        <v>5</v>
      </c>
      <c r="F7" s="71">
        <v>6</v>
      </c>
      <c r="G7" s="71">
        <v>7</v>
      </c>
      <c r="H7" s="71">
        <v>8</v>
      </c>
      <c r="I7" s="71">
        <v>9</v>
      </c>
      <c r="J7" s="71">
        <v>10</v>
      </c>
      <c r="K7" s="71">
        <v>11</v>
      </c>
      <c r="L7" s="71">
        <v>12</v>
      </c>
      <c r="M7" s="71">
        <v>13</v>
      </c>
      <c r="N7" s="71">
        <v>14</v>
      </c>
      <c r="O7" s="71">
        <v>15</v>
      </c>
    </row>
    <row r="8" ht="18.75" customHeight="1" spans="1:15">
      <c r="A8" s="136" t="s">
        <v>85</v>
      </c>
      <c r="B8" s="165" t="s">
        <v>86</v>
      </c>
      <c r="C8" s="24">
        <v>20000</v>
      </c>
      <c r="D8" s="24"/>
      <c r="E8" s="24"/>
      <c r="F8" s="24"/>
      <c r="G8" s="24"/>
      <c r="H8" s="24"/>
      <c r="I8" s="24"/>
      <c r="J8" s="24">
        <v>20000</v>
      </c>
      <c r="K8" s="24"/>
      <c r="L8" s="24"/>
      <c r="M8" s="24"/>
      <c r="N8" s="24"/>
      <c r="O8" s="24">
        <v>20000</v>
      </c>
    </row>
    <row r="9" ht="18.75" customHeight="1" spans="1:15">
      <c r="A9" s="180" t="s">
        <v>87</v>
      </c>
      <c r="B9" s="217" t="s">
        <v>88</v>
      </c>
      <c r="C9" s="24">
        <v>20000</v>
      </c>
      <c r="D9" s="24"/>
      <c r="E9" s="24"/>
      <c r="F9" s="24"/>
      <c r="G9" s="24"/>
      <c r="H9" s="24"/>
      <c r="I9" s="24"/>
      <c r="J9" s="24">
        <v>20000</v>
      </c>
      <c r="K9" s="24"/>
      <c r="L9" s="24"/>
      <c r="M9" s="24"/>
      <c r="N9" s="24"/>
      <c r="O9" s="24">
        <v>20000</v>
      </c>
    </row>
    <row r="10" ht="18.75" customHeight="1" spans="1:15">
      <c r="A10" s="182" t="s">
        <v>89</v>
      </c>
      <c r="B10" s="218" t="s">
        <v>90</v>
      </c>
      <c r="C10" s="24">
        <v>20000</v>
      </c>
      <c r="D10" s="24"/>
      <c r="E10" s="24"/>
      <c r="F10" s="24"/>
      <c r="G10" s="24"/>
      <c r="H10" s="24"/>
      <c r="I10" s="24"/>
      <c r="J10" s="24">
        <v>20000</v>
      </c>
      <c r="K10" s="24"/>
      <c r="L10" s="24"/>
      <c r="M10" s="24"/>
      <c r="N10" s="24"/>
      <c r="O10" s="24">
        <v>20000</v>
      </c>
    </row>
    <row r="11" ht="18.75" customHeight="1" spans="1:15">
      <c r="A11" s="136" t="s">
        <v>91</v>
      </c>
      <c r="B11" s="165" t="s">
        <v>92</v>
      </c>
      <c r="C11" s="24">
        <v>397871.99</v>
      </c>
      <c r="D11" s="24">
        <v>397871.99</v>
      </c>
      <c r="E11" s="24">
        <v>397871.99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80" t="s">
        <v>93</v>
      </c>
      <c r="B12" s="217" t="s">
        <v>94</v>
      </c>
      <c r="C12" s="24">
        <v>357392.48</v>
      </c>
      <c r="D12" s="24">
        <v>357392.48</v>
      </c>
      <c r="E12" s="24">
        <v>357392.48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82" t="s">
        <v>95</v>
      </c>
      <c r="B13" s="218" t="s">
        <v>96</v>
      </c>
      <c r="C13" s="24">
        <v>46949.6</v>
      </c>
      <c r="D13" s="24">
        <v>46949.6</v>
      </c>
      <c r="E13" s="24">
        <v>46949.6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82" t="s">
        <v>97</v>
      </c>
      <c r="B14" s="218" t="s">
        <v>98</v>
      </c>
      <c r="C14" s="24">
        <v>310442.88</v>
      </c>
      <c r="D14" s="24">
        <v>310442.88</v>
      </c>
      <c r="E14" s="24">
        <v>310442.88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80" t="s">
        <v>99</v>
      </c>
      <c r="B15" s="217" t="s">
        <v>100</v>
      </c>
      <c r="C15" s="24">
        <v>26897.63</v>
      </c>
      <c r="D15" s="24">
        <v>26897.63</v>
      </c>
      <c r="E15" s="24">
        <v>26897.63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82" t="s">
        <v>101</v>
      </c>
      <c r="B16" s="218" t="s">
        <v>102</v>
      </c>
      <c r="C16" s="24">
        <v>26897.63</v>
      </c>
      <c r="D16" s="24">
        <v>26897.63</v>
      </c>
      <c r="E16" s="24">
        <v>26897.63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80" t="s">
        <v>103</v>
      </c>
      <c r="B17" s="217" t="s">
        <v>104</v>
      </c>
      <c r="C17" s="24">
        <v>13581.88</v>
      </c>
      <c r="D17" s="24">
        <v>13581.88</v>
      </c>
      <c r="E17" s="24">
        <v>13581.88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82" t="s">
        <v>105</v>
      </c>
      <c r="B18" s="218" t="s">
        <v>104</v>
      </c>
      <c r="C18" s="24">
        <v>13581.88</v>
      </c>
      <c r="D18" s="24">
        <v>13581.88</v>
      </c>
      <c r="E18" s="24">
        <v>13581.88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36" t="s">
        <v>106</v>
      </c>
      <c r="B19" s="165" t="s">
        <v>107</v>
      </c>
      <c r="C19" s="24">
        <v>149847.57</v>
      </c>
      <c r="D19" s="24">
        <v>149847.57</v>
      </c>
      <c r="E19" s="24">
        <v>149847.57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80" t="s">
        <v>108</v>
      </c>
      <c r="B20" s="217" t="s">
        <v>109</v>
      </c>
      <c r="C20" s="24">
        <v>149847.57</v>
      </c>
      <c r="D20" s="24">
        <v>149847.57</v>
      </c>
      <c r="E20" s="24">
        <v>149847.57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82" t="s">
        <v>110</v>
      </c>
      <c r="B21" s="218" t="s">
        <v>111</v>
      </c>
      <c r="C21" s="24">
        <v>137759.03</v>
      </c>
      <c r="D21" s="24">
        <v>137759.03</v>
      </c>
      <c r="E21" s="24">
        <v>137759.03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82" t="s">
        <v>112</v>
      </c>
      <c r="B22" s="218" t="s">
        <v>113</v>
      </c>
      <c r="C22" s="24">
        <v>3120</v>
      </c>
      <c r="D22" s="24">
        <v>3120</v>
      </c>
      <c r="E22" s="24">
        <v>3120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82" t="s">
        <v>114</v>
      </c>
      <c r="B23" s="218" t="s">
        <v>115</v>
      </c>
      <c r="C23" s="24">
        <v>8968.54</v>
      </c>
      <c r="D23" s="24">
        <v>8968.54</v>
      </c>
      <c r="E23" s="24">
        <v>8968.54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36" t="s">
        <v>116</v>
      </c>
      <c r="B24" s="165" t="s">
        <v>117</v>
      </c>
      <c r="C24" s="24">
        <v>6659187.84</v>
      </c>
      <c r="D24" s="24">
        <v>6659187.84</v>
      </c>
      <c r="E24" s="24">
        <v>2559187.84</v>
      </c>
      <c r="F24" s="24">
        <v>4100000</v>
      </c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80" t="s">
        <v>118</v>
      </c>
      <c r="B25" s="217" t="s">
        <v>119</v>
      </c>
      <c r="C25" s="24">
        <v>3659187.84</v>
      </c>
      <c r="D25" s="24">
        <v>3659187.84</v>
      </c>
      <c r="E25" s="24">
        <v>2559187.84</v>
      </c>
      <c r="F25" s="24">
        <v>1100000</v>
      </c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82" t="s">
        <v>120</v>
      </c>
      <c r="B26" s="218" t="s">
        <v>121</v>
      </c>
      <c r="C26" s="24">
        <v>2559187.84</v>
      </c>
      <c r="D26" s="24">
        <v>2559187.84</v>
      </c>
      <c r="E26" s="24">
        <v>2559187.84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82" t="s">
        <v>122</v>
      </c>
      <c r="B27" s="218" t="s">
        <v>123</v>
      </c>
      <c r="C27" s="24">
        <v>300000</v>
      </c>
      <c r="D27" s="24">
        <v>300000</v>
      </c>
      <c r="E27" s="24"/>
      <c r="F27" s="24">
        <v>300000</v>
      </c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82" t="s">
        <v>124</v>
      </c>
      <c r="B28" s="218" t="s">
        <v>125</v>
      </c>
      <c r="C28" s="24">
        <v>800000</v>
      </c>
      <c r="D28" s="24">
        <v>800000</v>
      </c>
      <c r="E28" s="24"/>
      <c r="F28" s="24">
        <v>800000</v>
      </c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80" t="s">
        <v>126</v>
      </c>
      <c r="B29" s="217" t="s">
        <v>127</v>
      </c>
      <c r="C29" s="24">
        <v>3000000</v>
      </c>
      <c r="D29" s="24">
        <v>3000000</v>
      </c>
      <c r="E29" s="24"/>
      <c r="F29" s="24">
        <v>3000000</v>
      </c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82" t="s">
        <v>128</v>
      </c>
      <c r="B30" s="218" t="s">
        <v>129</v>
      </c>
      <c r="C30" s="24">
        <v>3000000</v>
      </c>
      <c r="D30" s="24">
        <v>3000000</v>
      </c>
      <c r="E30" s="24"/>
      <c r="F30" s="24">
        <v>3000000</v>
      </c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36" t="s">
        <v>130</v>
      </c>
      <c r="B31" s="165" t="s">
        <v>131</v>
      </c>
      <c r="C31" s="24">
        <v>232832.16</v>
      </c>
      <c r="D31" s="24">
        <v>232832.16</v>
      </c>
      <c r="E31" s="24">
        <v>232832.16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80" t="s">
        <v>132</v>
      </c>
      <c r="B32" s="217" t="s">
        <v>133</v>
      </c>
      <c r="C32" s="24">
        <v>232832.16</v>
      </c>
      <c r="D32" s="24">
        <v>232832.16</v>
      </c>
      <c r="E32" s="24">
        <v>232832.16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ht="18.75" customHeight="1" spans="1:15">
      <c r="A33" s="182" t="s">
        <v>134</v>
      </c>
      <c r="B33" s="218" t="s">
        <v>135</v>
      </c>
      <c r="C33" s="24">
        <v>232832.16</v>
      </c>
      <c r="D33" s="24">
        <v>232832.16</v>
      </c>
      <c r="E33" s="24">
        <v>232832.16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ht="18.75" customHeight="1" spans="1:15">
      <c r="A34" s="184" t="s">
        <v>136</v>
      </c>
      <c r="B34" s="185" t="s">
        <v>136</v>
      </c>
      <c r="C34" s="24">
        <v>7459739.56</v>
      </c>
      <c r="D34" s="24">
        <v>7439739.56</v>
      </c>
      <c r="E34" s="24">
        <v>3339739.56</v>
      </c>
      <c r="F34" s="24">
        <v>4100000</v>
      </c>
      <c r="G34" s="24"/>
      <c r="H34" s="24"/>
      <c r="I34" s="24"/>
      <c r="J34" s="24">
        <v>20000</v>
      </c>
      <c r="K34" s="24"/>
      <c r="L34" s="24"/>
      <c r="M34" s="24"/>
      <c r="N34" s="24"/>
      <c r="O34" s="24">
        <v>20000</v>
      </c>
    </row>
  </sheetData>
  <mergeCells count="11">
    <mergeCell ref="A3:O3"/>
    <mergeCell ref="A4:L4"/>
    <mergeCell ref="D5:F5"/>
    <mergeCell ref="J5:O5"/>
    <mergeCell ref="A34:B34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137</v>
      </c>
    </row>
    <row r="3" ht="36" customHeight="1" spans="1:4">
      <c r="A3" s="6" t="str">
        <f>"2025"&amp;"年部门财政拨款收支预算总表"</f>
        <v>2025年部门财政拨款收支预算总表</v>
      </c>
      <c r="B3" s="163"/>
      <c r="C3" s="163"/>
      <c r="D3" s="163"/>
    </row>
    <row r="4" ht="18.75" customHeight="1" spans="1:4">
      <c r="A4" s="8" t="str">
        <f>"单位名称："&amp;"双江拉祜族佤族布朗族傣族自治县地方产业发展服务中心"</f>
        <v>单位名称：双江拉祜族佤族布朗族傣族自治县地方产业发展服务中心</v>
      </c>
      <c r="B4" s="164"/>
      <c r="C4" s="164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11" t="str">
        <f t="shared" ref="B6:D6" si="0">"2025"&amp;"年预算数"</f>
        <v>2025年预算数</v>
      </c>
      <c r="C6" s="32" t="s">
        <v>138</v>
      </c>
      <c r="D6" s="111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5" t="s">
        <v>139</v>
      </c>
      <c r="B8" s="24">
        <v>7439739.56</v>
      </c>
      <c r="C8" s="23" t="s">
        <v>140</v>
      </c>
      <c r="D8" s="24">
        <v>7439739.56</v>
      </c>
    </row>
    <row r="9" ht="18.75" customHeight="1" spans="1:4">
      <c r="A9" s="166" t="s">
        <v>141</v>
      </c>
      <c r="B9" s="24">
        <v>7439739.56</v>
      </c>
      <c r="C9" s="23" t="s">
        <v>142</v>
      </c>
      <c r="D9" s="24"/>
    </row>
    <row r="10" ht="18.75" customHeight="1" spans="1:4">
      <c r="A10" s="166" t="s">
        <v>143</v>
      </c>
      <c r="B10" s="24"/>
      <c r="C10" s="23" t="s">
        <v>144</v>
      </c>
      <c r="D10" s="24"/>
    </row>
    <row r="11" ht="18.75" customHeight="1" spans="1:4">
      <c r="A11" s="166" t="s">
        <v>145</v>
      </c>
      <c r="B11" s="24"/>
      <c r="C11" s="23" t="s">
        <v>146</v>
      </c>
      <c r="D11" s="24"/>
    </row>
    <row r="12" ht="18.75" customHeight="1" spans="1:4">
      <c r="A12" s="167" t="s">
        <v>147</v>
      </c>
      <c r="B12" s="24"/>
      <c r="C12" s="168" t="s">
        <v>148</v>
      </c>
      <c r="D12" s="24"/>
    </row>
    <row r="13" ht="18.75" customHeight="1" spans="1:4">
      <c r="A13" s="169" t="s">
        <v>141</v>
      </c>
      <c r="B13" s="24"/>
      <c r="C13" s="170" t="s">
        <v>149</v>
      </c>
      <c r="D13" s="24"/>
    </row>
    <row r="14" ht="18.75" customHeight="1" spans="1:4">
      <c r="A14" s="169" t="s">
        <v>143</v>
      </c>
      <c r="B14" s="24"/>
      <c r="C14" s="170" t="s">
        <v>150</v>
      </c>
      <c r="D14" s="24"/>
    </row>
    <row r="15" ht="18.75" customHeight="1" spans="1:4">
      <c r="A15" s="169" t="s">
        <v>145</v>
      </c>
      <c r="B15" s="24"/>
      <c r="C15" s="170" t="s">
        <v>151</v>
      </c>
      <c r="D15" s="24"/>
    </row>
    <row r="16" ht="18.75" customHeight="1" spans="1:4">
      <c r="A16" s="169" t="s">
        <v>26</v>
      </c>
      <c r="B16" s="24"/>
      <c r="C16" s="170" t="s">
        <v>152</v>
      </c>
      <c r="D16" s="24">
        <v>397871.99</v>
      </c>
    </row>
    <row r="17" ht="18.75" customHeight="1" spans="1:4">
      <c r="A17" s="169" t="s">
        <v>26</v>
      </c>
      <c r="B17" s="24" t="s">
        <v>26</v>
      </c>
      <c r="C17" s="170" t="s">
        <v>153</v>
      </c>
      <c r="D17" s="24">
        <v>149847.57</v>
      </c>
    </row>
    <row r="18" ht="18.75" customHeight="1" spans="1:4">
      <c r="A18" s="171" t="s">
        <v>26</v>
      </c>
      <c r="B18" s="24" t="s">
        <v>26</v>
      </c>
      <c r="C18" s="170" t="s">
        <v>154</v>
      </c>
      <c r="D18" s="24"/>
    </row>
    <row r="19" ht="18.75" customHeight="1" spans="1:4">
      <c r="A19" s="171" t="s">
        <v>26</v>
      </c>
      <c r="B19" s="24" t="s">
        <v>26</v>
      </c>
      <c r="C19" s="170" t="s">
        <v>155</v>
      </c>
      <c r="D19" s="24"/>
    </row>
    <row r="20" ht="18.75" customHeight="1" spans="1:4">
      <c r="A20" s="172" t="s">
        <v>26</v>
      </c>
      <c r="B20" s="24" t="s">
        <v>26</v>
      </c>
      <c r="C20" s="170" t="s">
        <v>156</v>
      </c>
      <c r="D20" s="24">
        <v>6659187.84</v>
      </c>
    </row>
    <row r="21" ht="18.75" customHeight="1" spans="1:4">
      <c r="A21" s="172" t="s">
        <v>26</v>
      </c>
      <c r="B21" s="24" t="s">
        <v>26</v>
      </c>
      <c r="C21" s="170" t="s">
        <v>157</v>
      </c>
      <c r="D21" s="24"/>
    </row>
    <row r="22" ht="18.75" customHeight="1" spans="1:4">
      <c r="A22" s="172" t="s">
        <v>26</v>
      </c>
      <c r="B22" s="24" t="s">
        <v>26</v>
      </c>
      <c r="C22" s="170" t="s">
        <v>158</v>
      </c>
      <c r="D22" s="24"/>
    </row>
    <row r="23" ht="18.75" customHeight="1" spans="1:4">
      <c r="A23" s="172" t="s">
        <v>26</v>
      </c>
      <c r="B23" s="24" t="s">
        <v>26</v>
      </c>
      <c r="C23" s="170" t="s">
        <v>159</v>
      </c>
      <c r="D23" s="24"/>
    </row>
    <row r="24" ht="18.75" customHeight="1" spans="1:4">
      <c r="A24" s="172" t="s">
        <v>26</v>
      </c>
      <c r="B24" s="24" t="s">
        <v>26</v>
      </c>
      <c r="C24" s="170" t="s">
        <v>160</v>
      </c>
      <c r="D24" s="24"/>
    </row>
    <row r="25" ht="18.75" customHeight="1" spans="1:4">
      <c r="A25" s="172" t="s">
        <v>26</v>
      </c>
      <c r="B25" s="24" t="s">
        <v>26</v>
      </c>
      <c r="C25" s="170" t="s">
        <v>161</v>
      </c>
      <c r="D25" s="24"/>
    </row>
    <row r="26" ht="18.75" customHeight="1" spans="1:4">
      <c r="A26" s="172" t="s">
        <v>26</v>
      </c>
      <c r="B26" s="24" t="s">
        <v>26</v>
      </c>
      <c r="C26" s="170" t="s">
        <v>162</v>
      </c>
      <c r="D26" s="24"/>
    </row>
    <row r="27" ht="18.75" customHeight="1" spans="1:4">
      <c r="A27" s="172" t="s">
        <v>26</v>
      </c>
      <c r="B27" s="24" t="s">
        <v>26</v>
      </c>
      <c r="C27" s="170" t="s">
        <v>163</v>
      </c>
      <c r="D27" s="24">
        <v>232832.16</v>
      </c>
    </row>
    <row r="28" ht="18.75" customHeight="1" spans="1:4">
      <c r="A28" s="172" t="s">
        <v>26</v>
      </c>
      <c r="B28" s="24" t="s">
        <v>26</v>
      </c>
      <c r="C28" s="170" t="s">
        <v>164</v>
      </c>
      <c r="D28" s="24"/>
    </row>
    <row r="29" ht="18.75" customHeight="1" spans="1:4">
      <c r="A29" s="172" t="s">
        <v>26</v>
      </c>
      <c r="B29" s="24" t="s">
        <v>26</v>
      </c>
      <c r="C29" s="170" t="s">
        <v>165</v>
      </c>
      <c r="D29" s="24"/>
    </row>
    <row r="30" ht="18.75" customHeight="1" spans="1:4">
      <c r="A30" s="172" t="s">
        <v>26</v>
      </c>
      <c r="B30" s="24" t="s">
        <v>26</v>
      </c>
      <c r="C30" s="170" t="s">
        <v>166</v>
      </c>
      <c r="D30" s="24"/>
    </row>
    <row r="31" ht="18.75" customHeight="1" spans="1:4">
      <c r="A31" s="172" t="s">
        <v>26</v>
      </c>
      <c r="B31" s="24" t="s">
        <v>26</v>
      </c>
      <c r="C31" s="170" t="s">
        <v>167</v>
      </c>
      <c r="D31" s="24"/>
    </row>
    <row r="32" ht="18.75" customHeight="1" spans="1:4">
      <c r="A32" s="173" t="s">
        <v>26</v>
      </c>
      <c r="B32" s="24" t="s">
        <v>26</v>
      </c>
      <c r="C32" s="170" t="s">
        <v>168</v>
      </c>
      <c r="D32" s="24"/>
    </row>
    <row r="33" ht="18.75" customHeight="1" spans="1:4">
      <c r="A33" s="173" t="s">
        <v>26</v>
      </c>
      <c r="B33" s="24" t="s">
        <v>26</v>
      </c>
      <c r="C33" s="170" t="s">
        <v>169</v>
      </c>
      <c r="D33" s="24"/>
    </row>
    <row r="34" ht="18.75" customHeight="1" spans="1:4">
      <c r="A34" s="173" t="s">
        <v>26</v>
      </c>
      <c r="B34" s="24" t="s">
        <v>26</v>
      </c>
      <c r="C34" s="170" t="s">
        <v>170</v>
      </c>
      <c r="D34" s="24"/>
    </row>
    <row r="35" ht="18.75" customHeight="1" spans="1:4">
      <c r="A35" s="173"/>
      <c r="B35" s="24"/>
      <c r="C35" s="170" t="s">
        <v>171</v>
      </c>
      <c r="D35" s="24"/>
    </row>
    <row r="36" ht="18.75" customHeight="1" spans="1:4">
      <c r="A36" s="173" t="s">
        <v>26</v>
      </c>
      <c r="B36" s="24" t="s">
        <v>26</v>
      </c>
      <c r="C36" s="170" t="s">
        <v>172</v>
      </c>
      <c r="D36" s="24"/>
    </row>
    <row r="37" ht="18.75" customHeight="1" spans="1:4">
      <c r="A37" s="60" t="s">
        <v>173</v>
      </c>
      <c r="B37" s="174">
        <v>7439739.56</v>
      </c>
      <c r="C37" s="175" t="s">
        <v>52</v>
      </c>
      <c r="D37" s="174">
        <v>7439739.56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4"/>
      <c r="F2" s="62"/>
      <c r="G2" s="40" t="s">
        <v>174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5"/>
      <c r="C3" s="155"/>
      <c r="D3" s="155"/>
      <c r="E3" s="155"/>
      <c r="F3" s="155"/>
      <c r="G3" s="155"/>
    </row>
    <row r="4" ht="18" customHeight="1" spans="1:7">
      <c r="A4" s="156" t="str">
        <f>"单位名称："&amp;"双江拉祜族佤族布朗族傣族自治县地方产业发展服务中心"</f>
        <v>单位名称：双江拉祜族佤族布朗族傣族自治县地方产业发展服务中心</v>
      </c>
      <c r="B4" s="30"/>
      <c r="C4" s="31"/>
      <c r="D4" s="31"/>
      <c r="E4" s="31"/>
      <c r="F4" s="106"/>
      <c r="G4" s="40" t="s">
        <v>1</v>
      </c>
    </row>
    <row r="5" ht="20.25" customHeight="1" spans="1:7">
      <c r="A5" s="157" t="s">
        <v>175</v>
      </c>
      <c r="B5" s="158"/>
      <c r="C5" s="111" t="s">
        <v>56</v>
      </c>
      <c r="D5" s="134" t="s">
        <v>76</v>
      </c>
      <c r="E5" s="14"/>
      <c r="F5" s="15"/>
      <c r="G5" s="127" t="s">
        <v>77</v>
      </c>
    </row>
    <row r="6" ht="20.25" customHeight="1" spans="1:7">
      <c r="A6" s="159" t="s">
        <v>74</v>
      </c>
      <c r="B6" s="159" t="s">
        <v>75</v>
      </c>
      <c r="C6" s="34"/>
      <c r="D6" s="71" t="s">
        <v>58</v>
      </c>
      <c r="E6" s="71" t="s">
        <v>176</v>
      </c>
      <c r="F6" s="71" t="s">
        <v>177</v>
      </c>
      <c r="G6" s="98"/>
    </row>
    <row r="7" ht="19.5" customHeight="1" spans="1:7">
      <c r="A7" s="159" t="s">
        <v>178</v>
      </c>
      <c r="B7" s="159" t="s">
        <v>179</v>
      </c>
      <c r="C7" s="159" t="s">
        <v>180</v>
      </c>
      <c r="D7" s="71">
        <v>4</v>
      </c>
      <c r="E7" s="160" t="s">
        <v>181</v>
      </c>
      <c r="F7" s="160" t="s">
        <v>182</v>
      </c>
      <c r="G7" s="159" t="s">
        <v>183</v>
      </c>
    </row>
    <row r="8" ht="18" customHeight="1" spans="1:7">
      <c r="A8" s="35" t="s">
        <v>91</v>
      </c>
      <c r="B8" s="35" t="s">
        <v>92</v>
      </c>
      <c r="C8" s="24">
        <v>397871.99</v>
      </c>
      <c r="D8" s="24">
        <v>397871.99</v>
      </c>
      <c r="E8" s="24">
        <v>370174.36</v>
      </c>
      <c r="F8" s="24">
        <v>27697.63</v>
      </c>
      <c r="G8" s="24"/>
    </row>
    <row r="9" ht="18" customHeight="1" spans="1:7">
      <c r="A9" s="122" t="s">
        <v>93</v>
      </c>
      <c r="B9" s="122" t="s">
        <v>94</v>
      </c>
      <c r="C9" s="24">
        <v>357392.48</v>
      </c>
      <c r="D9" s="24">
        <v>357392.48</v>
      </c>
      <c r="E9" s="24">
        <v>356592.48</v>
      </c>
      <c r="F9" s="24">
        <v>800</v>
      </c>
      <c r="G9" s="24"/>
    </row>
    <row r="10" ht="18" customHeight="1" spans="1:7">
      <c r="A10" s="123" t="s">
        <v>95</v>
      </c>
      <c r="B10" s="123" t="s">
        <v>96</v>
      </c>
      <c r="C10" s="24">
        <v>46949.6</v>
      </c>
      <c r="D10" s="24">
        <v>46949.6</v>
      </c>
      <c r="E10" s="24">
        <v>46149.6</v>
      </c>
      <c r="F10" s="24">
        <v>800</v>
      </c>
      <c r="G10" s="24"/>
    </row>
    <row r="11" ht="18" customHeight="1" spans="1:7">
      <c r="A11" s="123" t="s">
        <v>97</v>
      </c>
      <c r="B11" s="123" t="s">
        <v>98</v>
      </c>
      <c r="C11" s="24">
        <v>310442.88</v>
      </c>
      <c r="D11" s="24">
        <v>310442.88</v>
      </c>
      <c r="E11" s="24">
        <v>310442.88</v>
      </c>
      <c r="F11" s="24"/>
      <c r="G11" s="24"/>
    </row>
    <row r="12" ht="18" customHeight="1" spans="1:7">
      <c r="A12" s="122" t="s">
        <v>99</v>
      </c>
      <c r="B12" s="122" t="s">
        <v>100</v>
      </c>
      <c r="C12" s="24">
        <v>26897.63</v>
      </c>
      <c r="D12" s="24">
        <v>26897.63</v>
      </c>
      <c r="E12" s="24"/>
      <c r="F12" s="24">
        <v>26897.63</v>
      </c>
      <c r="G12" s="24"/>
    </row>
    <row r="13" ht="18" customHeight="1" spans="1:7">
      <c r="A13" s="123" t="s">
        <v>101</v>
      </c>
      <c r="B13" s="123" t="s">
        <v>102</v>
      </c>
      <c r="C13" s="24">
        <v>26897.63</v>
      </c>
      <c r="D13" s="24">
        <v>26897.63</v>
      </c>
      <c r="E13" s="24"/>
      <c r="F13" s="24">
        <v>26897.63</v>
      </c>
      <c r="G13" s="24"/>
    </row>
    <row r="14" ht="18" customHeight="1" spans="1:7">
      <c r="A14" s="122" t="s">
        <v>103</v>
      </c>
      <c r="B14" s="122" t="s">
        <v>104</v>
      </c>
      <c r="C14" s="24">
        <v>13581.88</v>
      </c>
      <c r="D14" s="24">
        <v>13581.88</v>
      </c>
      <c r="E14" s="24">
        <v>13581.88</v>
      </c>
      <c r="F14" s="24"/>
      <c r="G14" s="24"/>
    </row>
    <row r="15" ht="18" customHeight="1" spans="1:7">
      <c r="A15" s="123" t="s">
        <v>105</v>
      </c>
      <c r="B15" s="123" t="s">
        <v>104</v>
      </c>
      <c r="C15" s="24">
        <v>13581.88</v>
      </c>
      <c r="D15" s="24">
        <v>13581.88</v>
      </c>
      <c r="E15" s="24">
        <v>13581.88</v>
      </c>
      <c r="F15" s="24"/>
      <c r="G15" s="24"/>
    </row>
    <row r="16" ht="18" customHeight="1" spans="1:7">
      <c r="A16" s="35" t="s">
        <v>106</v>
      </c>
      <c r="B16" s="35" t="s">
        <v>107</v>
      </c>
      <c r="C16" s="24">
        <v>149847.57</v>
      </c>
      <c r="D16" s="24">
        <v>149847.57</v>
      </c>
      <c r="E16" s="24">
        <v>149847.57</v>
      </c>
      <c r="F16" s="24"/>
      <c r="G16" s="24"/>
    </row>
    <row r="17" ht="18" customHeight="1" spans="1:7">
      <c r="A17" s="122" t="s">
        <v>108</v>
      </c>
      <c r="B17" s="122" t="s">
        <v>109</v>
      </c>
      <c r="C17" s="24">
        <v>149847.57</v>
      </c>
      <c r="D17" s="24">
        <v>149847.57</v>
      </c>
      <c r="E17" s="24">
        <v>149847.57</v>
      </c>
      <c r="F17" s="24"/>
      <c r="G17" s="24"/>
    </row>
    <row r="18" ht="18" customHeight="1" spans="1:7">
      <c r="A18" s="123" t="s">
        <v>110</v>
      </c>
      <c r="B18" s="123" t="s">
        <v>111</v>
      </c>
      <c r="C18" s="24">
        <v>137759.03</v>
      </c>
      <c r="D18" s="24">
        <v>137759.03</v>
      </c>
      <c r="E18" s="24">
        <v>137759.03</v>
      </c>
      <c r="F18" s="24"/>
      <c r="G18" s="24"/>
    </row>
    <row r="19" ht="18" customHeight="1" spans="1:7">
      <c r="A19" s="123" t="s">
        <v>112</v>
      </c>
      <c r="B19" s="123" t="s">
        <v>113</v>
      </c>
      <c r="C19" s="24">
        <v>3120</v>
      </c>
      <c r="D19" s="24">
        <v>3120</v>
      </c>
      <c r="E19" s="24">
        <v>3120</v>
      </c>
      <c r="F19" s="24"/>
      <c r="G19" s="24"/>
    </row>
    <row r="20" ht="18" customHeight="1" spans="1:7">
      <c r="A20" s="123" t="s">
        <v>114</v>
      </c>
      <c r="B20" s="123" t="s">
        <v>115</v>
      </c>
      <c r="C20" s="24">
        <v>8968.54</v>
      </c>
      <c r="D20" s="24">
        <v>8968.54</v>
      </c>
      <c r="E20" s="24">
        <v>8968.54</v>
      </c>
      <c r="F20" s="24"/>
      <c r="G20" s="24"/>
    </row>
    <row r="21" ht="18" customHeight="1" spans="1:7">
      <c r="A21" s="35" t="s">
        <v>116</v>
      </c>
      <c r="B21" s="35" t="s">
        <v>117</v>
      </c>
      <c r="C21" s="24">
        <v>6659187.84</v>
      </c>
      <c r="D21" s="24">
        <v>2559187.84</v>
      </c>
      <c r="E21" s="24">
        <v>2453754.72</v>
      </c>
      <c r="F21" s="24">
        <v>105433.12</v>
      </c>
      <c r="G21" s="24">
        <v>4100000</v>
      </c>
    </row>
    <row r="22" ht="18" customHeight="1" spans="1:7">
      <c r="A22" s="122" t="s">
        <v>118</v>
      </c>
      <c r="B22" s="122" t="s">
        <v>119</v>
      </c>
      <c r="C22" s="24">
        <v>3659187.84</v>
      </c>
      <c r="D22" s="24">
        <v>2559187.84</v>
      </c>
      <c r="E22" s="24">
        <v>2453754.72</v>
      </c>
      <c r="F22" s="24">
        <v>105433.12</v>
      </c>
      <c r="G22" s="24">
        <v>1100000</v>
      </c>
    </row>
    <row r="23" ht="18" customHeight="1" spans="1:7">
      <c r="A23" s="123" t="s">
        <v>120</v>
      </c>
      <c r="B23" s="123" t="s">
        <v>121</v>
      </c>
      <c r="C23" s="24">
        <v>2559187.84</v>
      </c>
      <c r="D23" s="24">
        <v>2559187.84</v>
      </c>
      <c r="E23" s="24">
        <v>2453754.72</v>
      </c>
      <c r="F23" s="24">
        <v>105433.12</v>
      </c>
      <c r="G23" s="24"/>
    </row>
    <row r="24" ht="18" customHeight="1" spans="1:7">
      <c r="A24" s="123" t="s">
        <v>122</v>
      </c>
      <c r="B24" s="123" t="s">
        <v>123</v>
      </c>
      <c r="C24" s="24">
        <v>300000</v>
      </c>
      <c r="D24" s="24"/>
      <c r="E24" s="24"/>
      <c r="F24" s="24"/>
      <c r="G24" s="24">
        <v>300000</v>
      </c>
    </row>
    <row r="25" ht="18" customHeight="1" spans="1:7">
      <c r="A25" s="123" t="s">
        <v>124</v>
      </c>
      <c r="B25" s="123" t="s">
        <v>125</v>
      </c>
      <c r="C25" s="24">
        <v>800000</v>
      </c>
      <c r="D25" s="24"/>
      <c r="E25" s="24"/>
      <c r="F25" s="24"/>
      <c r="G25" s="24">
        <v>800000</v>
      </c>
    </row>
    <row r="26" ht="18" customHeight="1" spans="1:7">
      <c r="A26" s="122" t="s">
        <v>126</v>
      </c>
      <c r="B26" s="122" t="s">
        <v>127</v>
      </c>
      <c r="C26" s="24">
        <v>3000000</v>
      </c>
      <c r="D26" s="24"/>
      <c r="E26" s="24"/>
      <c r="F26" s="24"/>
      <c r="G26" s="24">
        <v>3000000</v>
      </c>
    </row>
    <row r="27" ht="18" customHeight="1" spans="1:7">
      <c r="A27" s="123" t="s">
        <v>128</v>
      </c>
      <c r="B27" s="123" t="s">
        <v>129</v>
      </c>
      <c r="C27" s="24">
        <v>3000000</v>
      </c>
      <c r="D27" s="24"/>
      <c r="E27" s="24"/>
      <c r="F27" s="24"/>
      <c r="G27" s="24">
        <v>3000000</v>
      </c>
    </row>
    <row r="28" ht="18" customHeight="1" spans="1:7">
      <c r="A28" s="35" t="s">
        <v>130</v>
      </c>
      <c r="B28" s="35" t="s">
        <v>131</v>
      </c>
      <c r="C28" s="24">
        <v>232832.16</v>
      </c>
      <c r="D28" s="24">
        <v>232832.16</v>
      </c>
      <c r="E28" s="24">
        <v>232832.16</v>
      </c>
      <c r="F28" s="24"/>
      <c r="G28" s="24"/>
    </row>
    <row r="29" ht="18" customHeight="1" spans="1:7">
      <c r="A29" s="122" t="s">
        <v>132</v>
      </c>
      <c r="B29" s="122" t="s">
        <v>133</v>
      </c>
      <c r="C29" s="24">
        <v>232832.16</v>
      </c>
      <c r="D29" s="24">
        <v>232832.16</v>
      </c>
      <c r="E29" s="24">
        <v>232832.16</v>
      </c>
      <c r="F29" s="24"/>
      <c r="G29" s="24"/>
    </row>
    <row r="30" ht="18" customHeight="1" spans="1:7">
      <c r="A30" s="123" t="s">
        <v>134</v>
      </c>
      <c r="B30" s="123" t="s">
        <v>135</v>
      </c>
      <c r="C30" s="24">
        <v>232832.16</v>
      </c>
      <c r="D30" s="24">
        <v>232832.16</v>
      </c>
      <c r="E30" s="24">
        <v>232832.16</v>
      </c>
      <c r="F30" s="24"/>
      <c r="G30" s="24"/>
    </row>
    <row r="31" ht="18" customHeight="1" spans="1:7">
      <c r="A31" s="161" t="s">
        <v>136</v>
      </c>
      <c r="B31" s="162" t="s">
        <v>136</v>
      </c>
      <c r="C31" s="24">
        <v>7439739.56</v>
      </c>
      <c r="D31" s="24">
        <v>3339739.56</v>
      </c>
      <c r="E31" s="24">
        <v>3206608.81</v>
      </c>
      <c r="F31" s="24">
        <v>133130.75</v>
      </c>
      <c r="G31" s="24">
        <v>4100000</v>
      </c>
    </row>
  </sheetData>
  <mergeCells count="7">
    <mergeCell ref="A3:G3"/>
    <mergeCell ref="A4:E4"/>
    <mergeCell ref="A5:B5"/>
    <mergeCell ref="D5:F5"/>
    <mergeCell ref="A31:B31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3"/>
      <c r="B1" s="143"/>
      <c r="C1" s="143"/>
      <c r="D1" s="143"/>
      <c r="E1" s="143"/>
      <c r="F1" s="143"/>
      <c r="G1" s="143"/>
    </row>
    <row r="2" ht="15" customHeight="1" spans="1:7">
      <c r="A2" s="144"/>
      <c r="B2" s="145"/>
      <c r="C2" s="146"/>
      <c r="D2" s="67"/>
      <c r="G2" s="91" t="s">
        <v>184</v>
      </c>
    </row>
    <row r="3" ht="39" customHeight="1" spans="1:7">
      <c r="A3" s="132" t="str">
        <f>"2025"&amp;"年“三公”经费支出预算表"</f>
        <v>2025年“三公”经费支出预算表</v>
      </c>
      <c r="B3" s="57"/>
      <c r="C3" s="57"/>
      <c r="D3" s="57"/>
      <c r="E3" s="57"/>
      <c r="F3" s="57"/>
      <c r="G3" s="57"/>
    </row>
    <row r="4" ht="18.75" customHeight="1" spans="1:7">
      <c r="A4" s="42" t="str">
        <f>"单位名称："&amp;"双江拉祜族佤族布朗族傣族自治县地方产业发展服务中心"</f>
        <v>单位名称：双江拉祜族佤族布朗族傣族自治县地方产业发展服务中心</v>
      </c>
      <c r="B4" s="145"/>
      <c r="C4" s="146"/>
      <c r="D4" s="67"/>
      <c r="E4" s="31"/>
      <c r="G4" s="91" t="s">
        <v>185</v>
      </c>
    </row>
    <row r="5" ht="18.75" customHeight="1" spans="1:7">
      <c r="A5" s="11" t="s">
        <v>186</v>
      </c>
      <c r="B5" s="11" t="s">
        <v>187</v>
      </c>
      <c r="C5" s="32" t="s">
        <v>188</v>
      </c>
      <c r="D5" s="13" t="s">
        <v>189</v>
      </c>
      <c r="E5" s="14"/>
      <c r="F5" s="15"/>
      <c r="G5" s="32" t="s">
        <v>190</v>
      </c>
    </row>
    <row r="6" ht="18.75" customHeight="1" spans="1:7">
      <c r="A6" s="18"/>
      <c r="B6" s="147"/>
      <c r="C6" s="34"/>
      <c r="D6" s="71" t="s">
        <v>58</v>
      </c>
      <c r="E6" s="71" t="s">
        <v>191</v>
      </c>
      <c r="F6" s="71" t="s">
        <v>192</v>
      </c>
      <c r="G6" s="34"/>
    </row>
    <row r="7" ht="18.75" customHeight="1" spans="1:7">
      <c r="A7" s="148" t="s">
        <v>56</v>
      </c>
      <c r="B7" s="149">
        <v>1</v>
      </c>
      <c r="C7" s="150">
        <v>2</v>
      </c>
      <c r="D7" s="151">
        <v>3</v>
      </c>
      <c r="E7" s="151">
        <v>4</v>
      </c>
      <c r="F7" s="151">
        <v>5</v>
      </c>
      <c r="G7" s="150">
        <v>6</v>
      </c>
    </row>
    <row r="8" ht="18.75" customHeight="1" spans="1:7">
      <c r="A8" s="148" t="s">
        <v>56</v>
      </c>
      <c r="B8" s="152">
        <v>8835</v>
      </c>
      <c r="C8" s="152"/>
      <c r="D8" s="152"/>
      <c r="E8" s="152"/>
      <c r="F8" s="152"/>
      <c r="G8" s="152">
        <v>8835</v>
      </c>
    </row>
    <row r="9" ht="18.75" customHeight="1" spans="1:7">
      <c r="A9" s="153" t="s">
        <v>193</v>
      </c>
      <c r="B9" s="152"/>
      <c r="C9" s="152"/>
      <c r="D9" s="152"/>
      <c r="E9" s="152"/>
      <c r="F9" s="152"/>
      <c r="G9" s="152"/>
    </row>
    <row r="10" ht="18.75" customHeight="1" spans="1:7">
      <c r="A10" s="153" t="s">
        <v>194</v>
      </c>
      <c r="B10" s="152">
        <v>8835</v>
      </c>
      <c r="C10" s="152"/>
      <c r="D10" s="152"/>
      <c r="E10" s="152"/>
      <c r="F10" s="152"/>
      <c r="G10" s="152">
        <v>8835</v>
      </c>
    </row>
    <row r="11" ht="18.75" customHeight="1" spans="1:7">
      <c r="A11" s="153" t="s">
        <v>195</v>
      </c>
      <c r="B11" s="152"/>
      <c r="C11" s="152"/>
      <c r="D11" s="152"/>
      <c r="E11" s="152"/>
      <c r="F11" s="152"/>
      <c r="G11" s="152"/>
    </row>
    <row r="12" ht="18.75" customHeight="1" spans="1:7">
      <c r="A12" s="153" t="s">
        <v>196</v>
      </c>
      <c r="B12" s="152"/>
      <c r="C12" s="152"/>
      <c r="D12" s="152"/>
      <c r="E12" s="152"/>
      <c r="F12" s="152"/>
      <c r="G12" s="152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7"/>
  <sheetViews>
    <sheetView showZeros="0" topLeftCell="F1" workbookViewId="0">
      <pane ySplit="1" topLeftCell="A3" activePane="bottomLeft" state="frozen"/>
      <selection/>
      <selection pane="bottomLeft" activeCell="A3" sqref="A3:W3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30"/>
      <c r="D2" s="131"/>
      <c r="E2" s="131"/>
      <c r="F2" s="131"/>
      <c r="G2" s="131"/>
      <c r="H2" s="72"/>
      <c r="I2" s="72"/>
      <c r="J2" s="72"/>
      <c r="K2" s="72"/>
      <c r="L2" s="72"/>
      <c r="M2" s="72"/>
      <c r="N2" s="31"/>
      <c r="O2" s="31"/>
      <c r="P2" s="31"/>
      <c r="Q2" s="72"/>
      <c r="U2" s="130"/>
      <c r="W2" s="39" t="s">
        <v>197</v>
      </c>
    </row>
    <row r="3" ht="39.75" customHeight="1" spans="1:23">
      <c r="A3" s="132" t="str">
        <f>"2025"&amp;"年部门基本支出预算表"</f>
        <v>2025年部门基本支出预算表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7"/>
      <c r="O3" s="7"/>
      <c r="P3" s="7"/>
      <c r="Q3" s="57"/>
      <c r="R3" s="57"/>
      <c r="S3" s="57"/>
      <c r="T3" s="57"/>
      <c r="U3" s="57"/>
      <c r="V3" s="57"/>
      <c r="W3" s="57"/>
    </row>
    <row r="4" ht="18.75" customHeight="1" spans="1:23">
      <c r="A4" s="8" t="str">
        <f>"单位名称："&amp;"双江拉祜族佤族布朗族傣族自治县地方产业发展服务中心"</f>
        <v>单位名称：双江拉祜族佤族布朗族傣族自治县地方产业发展服务中心</v>
      </c>
      <c r="B4" s="133"/>
      <c r="C4" s="133"/>
      <c r="D4" s="133"/>
      <c r="E4" s="133"/>
      <c r="F4" s="133"/>
      <c r="G4" s="133"/>
      <c r="H4" s="76"/>
      <c r="I4" s="76"/>
      <c r="J4" s="76"/>
      <c r="K4" s="76"/>
      <c r="L4" s="76"/>
      <c r="M4" s="76"/>
      <c r="N4" s="97"/>
      <c r="O4" s="97"/>
      <c r="P4" s="97"/>
      <c r="Q4" s="76"/>
      <c r="U4" s="130"/>
      <c r="W4" s="39" t="s">
        <v>185</v>
      </c>
    </row>
    <row r="5" ht="18" customHeight="1" spans="1:23">
      <c r="A5" s="11" t="s">
        <v>198</v>
      </c>
      <c r="B5" s="11" t="s">
        <v>199</v>
      </c>
      <c r="C5" s="11" t="s">
        <v>200</v>
      </c>
      <c r="D5" s="11" t="s">
        <v>201</v>
      </c>
      <c r="E5" s="11" t="s">
        <v>202</v>
      </c>
      <c r="F5" s="11" t="s">
        <v>203</v>
      </c>
      <c r="G5" s="11" t="s">
        <v>204</v>
      </c>
      <c r="H5" s="134" t="s">
        <v>205</v>
      </c>
      <c r="I5" s="69" t="s">
        <v>205</v>
      </c>
      <c r="J5" s="69"/>
      <c r="K5" s="69"/>
      <c r="L5" s="69"/>
      <c r="M5" s="69"/>
      <c r="N5" s="14"/>
      <c r="O5" s="14"/>
      <c r="P5" s="14"/>
      <c r="Q5" s="79" t="s">
        <v>62</v>
      </c>
      <c r="R5" s="69" t="s">
        <v>79</v>
      </c>
      <c r="S5" s="69"/>
      <c r="T5" s="69"/>
      <c r="U5" s="69"/>
      <c r="V5" s="69"/>
      <c r="W5" s="140"/>
    </row>
    <row r="6" ht="18" customHeight="1" spans="1:23">
      <c r="A6" s="16"/>
      <c r="B6" s="129"/>
      <c r="C6" s="16"/>
      <c r="D6" s="16"/>
      <c r="E6" s="16"/>
      <c r="F6" s="16"/>
      <c r="G6" s="16"/>
      <c r="H6" s="111" t="s">
        <v>206</v>
      </c>
      <c r="I6" s="134" t="s">
        <v>59</v>
      </c>
      <c r="J6" s="69"/>
      <c r="K6" s="69"/>
      <c r="L6" s="69"/>
      <c r="M6" s="140"/>
      <c r="N6" s="13" t="s">
        <v>207</v>
      </c>
      <c r="O6" s="14"/>
      <c r="P6" s="15"/>
      <c r="Q6" s="11" t="s">
        <v>62</v>
      </c>
      <c r="R6" s="134" t="s">
        <v>79</v>
      </c>
      <c r="S6" s="79" t="s">
        <v>65</v>
      </c>
      <c r="T6" s="69" t="s">
        <v>79</v>
      </c>
      <c r="U6" s="79" t="s">
        <v>67</v>
      </c>
      <c r="V6" s="79" t="s">
        <v>68</v>
      </c>
      <c r="W6" s="142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41" t="s">
        <v>208</v>
      </c>
      <c r="J7" s="11" t="s">
        <v>209</v>
      </c>
      <c r="K7" s="11" t="s">
        <v>210</v>
      </c>
      <c r="L7" s="11" t="s">
        <v>211</v>
      </c>
      <c r="M7" s="11" t="s">
        <v>212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213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4"/>
      <c r="B8" s="114"/>
      <c r="C8" s="114"/>
      <c r="D8" s="114"/>
      <c r="E8" s="114"/>
      <c r="F8" s="114"/>
      <c r="G8" s="114"/>
      <c r="H8" s="114"/>
      <c r="I8" s="96"/>
      <c r="J8" s="18" t="s">
        <v>214</v>
      </c>
      <c r="K8" s="18" t="s">
        <v>210</v>
      </c>
      <c r="L8" s="18" t="s">
        <v>211</v>
      </c>
      <c r="M8" s="18" t="s">
        <v>212</v>
      </c>
      <c r="N8" s="18" t="s">
        <v>210</v>
      </c>
      <c r="O8" s="18" t="s">
        <v>211</v>
      </c>
      <c r="P8" s="18" t="s">
        <v>212</v>
      </c>
      <c r="Q8" s="18" t="s">
        <v>62</v>
      </c>
      <c r="R8" s="18" t="s">
        <v>58</v>
      </c>
      <c r="S8" s="18" t="s">
        <v>65</v>
      </c>
      <c r="T8" s="18" t="s">
        <v>213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5">
        <v>1</v>
      </c>
      <c r="B9" s="135">
        <v>2</v>
      </c>
      <c r="C9" s="135">
        <v>3</v>
      </c>
      <c r="D9" s="135">
        <v>4</v>
      </c>
      <c r="E9" s="135">
        <v>5</v>
      </c>
      <c r="F9" s="135">
        <v>6</v>
      </c>
      <c r="G9" s="135">
        <v>7</v>
      </c>
      <c r="H9" s="135">
        <v>8</v>
      </c>
      <c r="I9" s="135">
        <v>9</v>
      </c>
      <c r="J9" s="135">
        <v>10</v>
      </c>
      <c r="K9" s="135">
        <v>11</v>
      </c>
      <c r="L9" s="135">
        <v>12</v>
      </c>
      <c r="M9" s="135">
        <v>13</v>
      </c>
      <c r="N9" s="135">
        <v>14</v>
      </c>
      <c r="O9" s="135">
        <v>15</v>
      </c>
      <c r="P9" s="135">
        <v>16</v>
      </c>
      <c r="Q9" s="135">
        <v>17</v>
      </c>
      <c r="R9" s="135">
        <v>18</v>
      </c>
      <c r="S9" s="135">
        <v>19</v>
      </c>
      <c r="T9" s="135">
        <v>20</v>
      </c>
      <c r="U9" s="135">
        <v>21</v>
      </c>
      <c r="V9" s="135">
        <v>22</v>
      </c>
      <c r="W9" s="135">
        <v>23</v>
      </c>
    </row>
    <row r="10" ht="21" customHeight="1" spans="1:23">
      <c r="A10" s="136" t="s">
        <v>71</v>
      </c>
      <c r="B10" s="136"/>
      <c r="C10" s="136"/>
      <c r="D10" s="136"/>
      <c r="E10" s="136"/>
      <c r="F10" s="136"/>
      <c r="G10" s="136"/>
      <c r="H10" s="24">
        <v>3339739.56</v>
      </c>
      <c r="I10" s="24">
        <v>3339739.56</v>
      </c>
      <c r="J10" s="24"/>
      <c r="K10" s="24"/>
      <c r="L10" s="24">
        <v>3339739.56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7" t="s">
        <v>71</v>
      </c>
      <c r="B11" s="22"/>
      <c r="C11" s="22"/>
      <c r="D11" s="22"/>
      <c r="E11" s="22"/>
      <c r="F11" s="22"/>
      <c r="G11" s="22"/>
      <c r="H11" s="24">
        <v>3339739.56</v>
      </c>
      <c r="I11" s="24">
        <v>3339739.56</v>
      </c>
      <c r="J11" s="24"/>
      <c r="K11" s="24"/>
      <c r="L11" s="24">
        <v>3339739.56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215</v>
      </c>
      <c r="C12" s="22" t="s">
        <v>216</v>
      </c>
      <c r="D12" s="22" t="s">
        <v>120</v>
      </c>
      <c r="E12" s="22" t="s">
        <v>121</v>
      </c>
      <c r="F12" s="22" t="s">
        <v>217</v>
      </c>
      <c r="G12" s="22" t="s">
        <v>218</v>
      </c>
      <c r="H12" s="24">
        <v>931656</v>
      </c>
      <c r="I12" s="24">
        <v>931656</v>
      </c>
      <c r="J12" s="24"/>
      <c r="K12" s="24"/>
      <c r="L12" s="24">
        <v>931656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215</v>
      </c>
      <c r="C13" s="22" t="s">
        <v>216</v>
      </c>
      <c r="D13" s="22" t="s">
        <v>120</v>
      </c>
      <c r="E13" s="22" t="s">
        <v>121</v>
      </c>
      <c r="F13" s="22" t="s">
        <v>219</v>
      </c>
      <c r="G13" s="22" t="s">
        <v>220</v>
      </c>
      <c r="H13" s="24">
        <v>171660</v>
      </c>
      <c r="I13" s="24">
        <v>171660</v>
      </c>
      <c r="J13" s="24"/>
      <c r="K13" s="24"/>
      <c r="L13" s="24">
        <v>171660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215</v>
      </c>
      <c r="C14" s="22" t="s">
        <v>216</v>
      </c>
      <c r="D14" s="22" t="s">
        <v>120</v>
      </c>
      <c r="E14" s="22" t="s">
        <v>121</v>
      </c>
      <c r="F14" s="22" t="s">
        <v>221</v>
      </c>
      <c r="G14" s="22" t="s">
        <v>222</v>
      </c>
      <c r="H14" s="24">
        <v>567432</v>
      </c>
      <c r="I14" s="24">
        <v>567432</v>
      </c>
      <c r="J14" s="24"/>
      <c r="K14" s="24"/>
      <c r="L14" s="24">
        <v>567432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215</v>
      </c>
      <c r="C15" s="22" t="s">
        <v>216</v>
      </c>
      <c r="D15" s="22" t="s">
        <v>120</v>
      </c>
      <c r="E15" s="22" t="s">
        <v>121</v>
      </c>
      <c r="F15" s="22" t="s">
        <v>221</v>
      </c>
      <c r="G15" s="22" t="s">
        <v>222</v>
      </c>
      <c r="H15" s="24">
        <v>269520</v>
      </c>
      <c r="I15" s="24">
        <v>269520</v>
      </c>
      <c r="J15" s="24"/>
      <c r="K15" s="24"/>
      <c r="L15" s="24">
        <v>269520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223</v>
      </c>
      <c r="C16" s="22" t="s">
        <v>224</v>
      </c>
      <c r="D16" s="22" t="s">
        <v>120</v>
      </c>
      <c r="E16" s="22" t="s">
        <v>121</v>
      </c>
      <c r="F16" s="22" t="s">
        <v>221</v>
      </c>
      <c r="G16" s="22" t="s">
        <v>222</v>
      </c>
      <c r="H16" s="24">
        <v>360000</v>
      </c>
      <c r="I16" s="24">
        <v>360000</v>
      </c>
      <c r="J16" s="24"/>
      <c r="K16" s="24"/>
      <c r="L16" s="24">
        <v>360000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225</v>
      </c>
      <c r="C17" s="22" t="s">
        <v>226</v>
      </c>
      <c r="D17" s="22" t="s">
        <v>97</v>
      </c>
      <c r="E17" s="22" t="s">
        <v>98</v>
      </c>
      <c r="F17" s="22" t="s">
        <v>227</v>
      </c>
      <c r="G17" s="22" t="s">
        <v>228</v>
      </c>
      <c r="H17" s="24">
        <v>310442.88</v>
      </c>
      <c r="I17" s="24">
        <v>310442.88</v>
      </c>
      <c r="J17" s="24"/>
      <c r="K17" s="24"/>
      <c r="L17" s="24">
        <v>310442.88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225</v>
      </c>
      <c r="C18" s="22" t="s">
        <v>226</v>
      </c>
      <c r="D18" s="22" t="s">
        <v>229</v>
      </c>
      <c r="E18" s="22" t="s">
        <v>230</v>
      </c>
      <c r="F18" s="22" t="s">
        <v>231</v>
      </c>
      <c r="G18" s="22" t="s">
        <v>232</v>
      </c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225</v>
      </c>
      <c r="C19" s="22" t="s">
        <v>226</v>
      </c>
      <c r="D19" s="22" t="s">
        <v>110</v>
      </c>
      <c r="E19" s="22" t="s">
        <v>111</v>
      </c>
      <c r="F19" s="22" t="s">
        <v>233</v>
      </c>
      <c r="G19" s="22" t="s">
        <v>234</v>
      </c>
      <c r="H19" s="24">
        <v>137759.03</v>
      </c>
      <c r="I19" s="24">
        <v>137759.03</v>
      </c>
      <c r="J19" s="24"/>
      <c r="K19" s="24"/>
      <c r="L19" s="24">
        <v>137759.03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225</v>
      </c>
      <c r="C20" s="22" t="s">
        <v>226</v>
      </c>
      <c r="D20" s="22" t="s">
        <v>235</v>
      </c>
      <c r="E20" s="22" t="s">
        <v>236</v>
      </c>
      <c r="F20" s="22" t="s">
        <v>233</v>
      </c>
      <c r="G20" s="22" t="s">
        <v>234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225</v>
      </c>
      <c r="C21" s="22" t="s">
        <v>226</v>
      </c>
      <c r="D21" s="22" t="s">
        <v>112</v>
      </c>
      <c r="E21" s="22" t="s">
        <v>113</v>
      </c>
      <c r="F21" s="22" t="s">
        <v>237</v>
      </c>
      <c r="G21" s="22" t="s">
        <v>238</v>
      </c>
      <c r="H21" s="24">
        <v>3120</v>
      </c>
      <c r="I21" s="24">
        <v>3120</v>
      </c>
      <c r="J21" s="24"/>
      <c r="K21" s="24"/>
      <c r="L21" s="24">
        <v>3120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225</v>
      </c>
      <c r="C22" s="22" t="s">
        <v>226</v>
      </c>
      <c r="D22" s="22" t="s">
        <v>112</v>
      </c>
      <c r="E22" s="22" t="s">
        <v>113</v>
      </c>
      <c r="F22" s="22" t="s">
        <v>237</v>
      </c>
      <c r="G22" s="22" t="s">
        <v>238</v>
      </c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225</v>
      </c>
      <c r="C23" s="22" t="s">
        <v>226</v>
      </c>
      <c r="D23" s="22" t="s">
        <v>105</v>
      </c>
      <c r="E23" s="22" t="s">
        <v>104</v>
      </c>
      <c r="F23" s="22" t="s">
        <v>239</v>
      </c>
      <c r="G23" s="22" t="s">
        <v>240</v>
      </c>
      <c r="H23" s="24">
        <v>13581.88</v>
      </c>
      <c r="I23" s="24">
        <v>13581.88</v>
      </c>
      <c r="J23" s="24"/>
      <c r="K23" s="24"/>
      <c r="L23" s="24">
        <v>13581.88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225</v>
      </c>
      <c r="C24" s="22" t="s">
        <v>226</v>
      </c>
      <c r="D24" s="22" t="s">
        <v>114</v>
      </c>
      <c r="E24" s="22" t="s">
        <v>115</v>
      </c>
      <c r="F24" s="22" t="s">
        <v>239</v>
      </c>
      <c r="G24" s="22" t="s">
        <v>240</v>
      </c>
      <c r="H24" s="24">
        <v>4560</v>
      </c>
      <c r="I24" s="24">
        <v>4560</v>
      </c>
      <c r="J24" s="24"/>
      <c r="K24" s="24"/>
      <c r="L24" s="24">
        <v>4560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225</v>
      </c>
      <c r="C25" s="22" t="s">
        <v>226</v>
      </c>
      <c r="D25" s="22" t="s">
        <v>114</v>
      </c>
      <c r="E25" s="22" t="s">
        <v>115</v>
      </c>
      <c r="F25" s="22" t="s">
        <v>239</v>
      </c>
      <c r="G25" s="22" t="s">
        <v>240</v>
      </c>
      <c r="H25" s="24">
        <v>528</v>
      </c>
      <c r="I25" s="24">
        <v>528</v>
      </c>
      <c r="J25" s="24"/>
      <c r="K25" s="24"/>
      <c r="L25" s="24">
        <v>528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225</v>
      </c>
      <c r="C26" s="22" t="s">
        <v>226</v>
      </c>
      <c r="D26" s="22" t="s">
        <v>114</v>
      </c>
      <c r="E26" s="22" t="s">
        <v>115</v>
      </c>
      <c r="F26" s="22" t="s">
        <v>239</v>
      </c>
      <c r="G26" s="22" t="s">
        <v>240</v>
      </c>
      <c r="H26" s="24">
        <v>3880.54</v>
      </c>
      <c r="I26" s="24">
        <v>3880.54</v>
      </c>
      <c r="J26" s="24"/>
      <c r="K26" s="24"/>
      <c r="L26" s="24">
        <v>3880.54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241</v>
      </c>
      <c r="C27" s="22" t="s">
        <v>135</v>
      </c>
      <c r="D27" s="22" t="s">
        <v>134</v>
      </c>
      <c r="E27" s="22" t="s">
        <v>135</v>
      </c>
      <c r="F27" s="22" t="s">
        <v>242</v>
      </c>
      <c r="G27" s="22" t="s">
        <v>135</v>
      </c>
      <c r="H27" s="24">
        <v>232832.16</v>
      </c>
      <c r="I27" s="24">
        <v>232832.16</v>
      </c>
      <c r="J27" s="24"/>
      <c r="K27" s="24"/>
      <c r="L27" s="24">
        <v>232832.16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243</v>
      </c>
      <c r="C28" s="22" t="s">
        <v>244</v>
      </c>
      <c r="D28" s="22" t="s">
        <v>120</v>
      </c>
      <c r="E28" s="22" t="s">
        <v>121</v>
      </c>
      <c r="F28" s="22" t="s">
        <v>245</v>
      </c>
      <c r="G28" s="22" t="s">
        <v>246</v>
      </c>
      <c r="H28" s="24">
        <v>72000</v>
      </c>
      <c r="I28" s="24">
        <v>72000</v>
      </c>
      <c r="J28" s="24"/>
      <c r="K28" s="24"/>
      <c r="L28" s="24">
        <v>72000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243</v>
      </c>
      <c r="C29" s="22" t="s">
        <v>244</v>
      </c>
      <c r="D29" s="22" t="s">
        <v>120</v>
      </c>
      <c r="E29" s="22" t="s">
        <v>121</v>
      </c>
      <c r="F29" s="22" t="s">
        <v>245</v>
      </c>
      <c r="G29" s="22" t="s">
        <v>246</v>
      </c>
      <c r="H29" s="24">
        <v>81486.72</v>
      </c>
      <c r="I29" s="24">
        <v>81486.72</v>
      </c>
      <c r="J29" s="24"/>
      <c r="K29" s="24"/>
      <c r="L29" s="24">
        <v>81486.72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247</v>
      </c>
      <c r="C30" s="22" t="s">
        <v>248</v>
      </c>
      <c r="D30" s="22" t="s">
        <v>120</v>
      </c>
      <c r="E30" s="22" t="s">
        <v>121</v>
      </c>
      <c r="F30" s="22" t="s">
        <v>249</v>
      </c>
      <c r="G30" s="22" t="s">
        <v>250</v>
      </c>
      <c r="H30" s="24">
        <v>69365</v>
      </c>
      <c r="I30" s="24">
        <v>69365</v>
      </c>
      <c r="J30" s="24"/>
      <c r="K30" s="24"/>
      <c r="L30" s="24">
        <v>69365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251</v>
      </c>
      <c r="C31" s="22" t="s">
        <v>190</v>
      </c>
      <c r="D31" s="22" t="s">
        <v>120</v>
      </c>
      <c r="E31" s="22" t="s">
        <v>121</v>
      </c>
      <c r="F31" s="22" t="s">
        <v>252</v>
      </c>
      <c r="G31" s="22" t="s">
        <v>190</v>
      </c>
      <c r="H31" s="24">
        <v>8835</v>
      </c>
      <c r="I31" s="24">
        <v>8835</v>
      </c>
      <c r="J31" s="24"/>
      <c r="K31" s="24"/>
      <c r="L31" s="24">
        <v>8835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247</v>
      </c>
      <c r="C32" s="22" t="s">
        <v>248</v>
      </c>
      <c r="D32" s="22" t="s">
        <v>120</v>
      </c>
      <c r="E32" s="22" t="s">
        <v>121</v>
      </c>
      <c r="F32" s="22" t="s">
        <v>253</v>
      </c>
      <c r="G32" s="22" t="s">
        <v>254</v>
      </c>
      <c r="H32" s="24">
        <v>8600</v>
      </c>
      <c r="I32" s="24">
        <v>8600</v>
      </c>
      <c r="J32" s="24"/>
      <c r="K32" s="24"/>
      <c r="L32" s="24">
        <v>8600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255</v>
      </c>
      <c r="C33" s="22" t="s">
        <v>256</v>
      </c>
      <c r="D33" s="22" t="s">
        <v>95</v>
      </c>
      <c r="E33" s="22" t="s">
        <v>96</v>
      </c>
      <c r="F33" s="22" t="s">
        <v>253</v>
      </c>
      <c r="G33" s="22" t="s">
        <v>254</v>
      </c>
      <c r="H33" s="24">
        <v>800</v>
      </c>
      <c r="I33" s="24">
        <v>800</v>
      </c>
      <c r="J33" s="24"/>
      <c r="K33" s="24"/>
      <c r="L33" s="24">
        <v>800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257</v>
      </c>
      <c r="C34" s="22" t="s">
        <v>258</v>
      </c>
      <c r="D34" s="22" t="s">
        <v>120</v>
      </c>
      <c r="E34" s="22" t="s">
        <v>121</v>
      </c>
      <c r="F34" s="22" t="s">
        <v>259</v>
      </c>
      <c r="G34" s="22" t="s">
        <v>258</v>
      </c>
      <c r="H34" s="24">
        <v>18633.12</v>
      </c>
      <c r="I34" s="24">
        <v>18633.12</v>
      </c>
      <c r="J34" s="24"/>
      <c r="K34" s="24"/>
      <c r="L34" s="24">
        <v>18633.12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260</v>
      </c>
      <c r="C35" s="22" t="s">
        <v>261</v>
      </c>
      <c r="D35" s="22" t="s">
        <v>101</v>
      </c>
      <c r="E35" s="22" t="s">
        <v>102</v>
      </c>
      <c r="F35" s="22" t="s">
        <v>253</v>
      </c>
      <c r="G35" s="22" t="s">
        <v>254</v>
      </c>
      <c r="H35" s="24">
        <v>26897.63</v>
      </c>
      <c r="I35" s="24">
        <v>26897.63</v>
      </c>
      <c r="J35" s="24"/>
      <c r="K35" s="24"/>
      <c r="L35" s="24">
        <v>26897.63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262</v>
      </c>
      <c r="C36" s="22" t="s">
        <v>263</v>
      </c>
      <c r="D36" s="22" t="s">
        <v>95</v>
      </c>
      <c r="E36" s="22" t="s">
        <v>96</v>
      </c>
      <c r="F36" s="22" t="s">
        <v>264</v>
      </c>
      <c r="G36" s="22" t="s">
        <v>265</v>
      </c>
      <c r="H36" s="24">
        <v>46149.6</v>
      </c>
      <c r="I36" s="24">
        <v>46149.6</v>
      </c>
      <c r="J36" s="24"/>
      <c r="K36" s="24"/>
      <c r="L36" s="24">
        <v>46149.6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36" t="s">
        <v>136</v>
      </c>
      <c r="B37" s="138"/>
      <c r="C37" s="138"/>
      <c r="D37" s="138"/>
      <c r="E37" s="138"/>
      <c r="F37" s="138"/>
      <c r="G37" s="139"/>
      <c r="H37" s="24">
        <v>3339739.56</v>
      </c>
      <c r="I37" s="24">
        <v>3339739.56</v>
      </c>
      <c r="J37" s="24"/>
      <c r="K37" s="24"/>
      <c r="L37" s="24">
        <v>3339739.56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</sheetData>
  <mergeCells count="30">
    <mergeCell ref="A3:W3"/>
    <mergeCell ref="A4:G4"/>
    <mergeCell ref="H5:W5"/>
    <mergeCell ref="I6:M6"/>
    <mergeCell ref="N6:P6"/>
    <mergeCell ref="R6:W6"/>
    <mergeCell ref="A37:G37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7"/>
  <sheetViews>
    <sheetView showZeros="0" tabSelected="1" topLeftCell="C1" workbookViewId="0">
      <pane ySplit="1" topLeftCell="A7" activePane="bottomLeft" state="frozen"/>
      <selection/>
      <selection pane="bottomLeft" activeCell="A3" sqref="A3:W3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266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"单位名称："&amp;"双江拉祜族佤族布朗族傣族自治县地方产业发展服务中心"</f>
        <v>单位名称：双江拉祜族佤族布朗族傣族自治县地方产业发展服务中心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185</v>
      </c>
    </row>
    <row r="5" ht="18.75" customHeight="1" spans="1:23">
      <c r="A5" s="11" t="s">
        <v>267</v>
      </c>
      <c r="B5" s="12" t="s">
        <v>199</v>
      </c>
      <c r="C5" s="11" t="s">
        <v>200</v>
      </c>
      <c r="D5" s="11" t="s">
        <v>268</v>
      </c>
      <c r="E5" s="12" t="s">
        <v>201</v>
      </c>
      <c r="F5" s="12" t="s">
        <v>202</v>
      </c>
      <c r="G5" s="12" t="s">
        <v>269</v>
      </c>
      <c r="H5" s="12" t="s">
        <v>270</v>
      </c>
      <c r="I5" s="32" t="s">
        <v>56</v>
      </c>
      <c r="J5" s="13" t="s">
        <v>271</v>
      </c>
      <c r="K5" s="14"/>
      <c r="L5" s="14"/>
      <c r="M5" s="15"/>
      <c r="N5" s="13" t="s">
        <v>207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6" t="s">
        <v>59</v>
      </c>
      <c r="K6" s="127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213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8" t="s">
        <v>58</v>
      </c>
      <c r="K7" s="98"/>
      <c r="L7" s="33"/>
      <c r="M7" s="33"/>
      <c r="N7" s="33"/>
      <c r="O7" s="33"/>
      <c r="P7" s="33"/>
      <c r="Q7" s="33"/>
      <c r="R7" s="33"/>
      <c r="S7" s="129"/>
      <c r="T7" s="129"/>
      <c r="U7" s="129"/>
      <c r="V7" s="129"/>
      <c r="W7" s="129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58</v>
      </c>
      <c r="K8" s="47" t="s">
        <v>272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4">
        <v>1</v>
      </c>
      <c r="B9" s="124">
        <v>2</v>
      </c>
      <c r="C9" s="124">
        <v>3</v>
      </c>
      <c r="D9" s="124">
        <v>4</v>
      </c>
      <c r="E9" s="124">
        <v>5</v>
      </c>
      <c r="F9" s="124">
        <v>6</v>
      </c>
      <c r="G9" s="124">
        <v>7</v>
      </c>
      <c r="H9" s="124">
        <v>8</v>
      </c>
      <c r="I9" s="124">
        <v>9</v>
      </c>
      <c r="J9" s="124">
        <v>10</v>
      </c>
      <c r="K9" s="124">
        <v>11</v>
      </c>
      <c r="L9" s="124">
        <v>12</v>
      </c>
      <c r="M9" s="124">
        <v>13</v>
      </c>
      <c r="N9" s="124">
        <v>14</v>
      </c>
      <c r="O9" s="124">
        <v>15</v>
      </c>
      <c r="P9" s="124">
        <v>16</v>
      </c>
      <c r="Q9" s="124">
        <v>17</v>
      </c>
      <c r="R9" s="124">
        <v>18</v>
      </c>
      <c r="S9" s="124">
        <v>19</v>
      </c>
      <c r="T9" s="124">
        <v>20</v>
      </c>
      <c r="U9" s="124">
        <v>21</v>
      </c>
      <c r="V9" s="124">
        <v>22</v>
      </c>
      <c r="W9" s="124">
        <v>23</v>
      </c>
    </row>
    <row r="10" ht="18.75" customHeight="1" spans="1:23">
      <c r="A10" s="22"/>
      <c r="B10" s="22"/>
      <c r="C10" s="22" t="s">
        <v>273</v>
      </c>
      <c r="D10" s="22"/>
      <c r="E10" s="22"/>
      <c r="F10" s="22"/>
      <c r="G10" s="22"/>
      <c r="H10" s="22"/>
      <c r="I10" s="24">
        <v>300000</v>
      </c>
      <c r="J10" s="24">
        <v>300000</v>
      </c>
      <c r="K10" s="24">
        <v>300000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5" t="s">
        <v>274</v>
      </c>
      <c r="B11" s="125" t="s">
        <v>275</v>
      </c>
      <c r="C11" s="22" t="s">
        <v>273</v>
      </c>
      <c r="D11" s="125" t="s">
        <v>71</v>
      </c>
      <c r="E11" s="125" t="s">
        <v>122</v>
      </c>
      <c r="F11" s="125" t="s">
        <v>123</v>
      </c>
      <c r="G11" s="125" t="s">
        <v>276</v>
      </c>
      <c r="H11" s="125" t="s">
        <v>277</v>
      </c>
      <c r="I11" s="24">
        <v>300000</v>
      </c>
      <c r="J11" s="24">
        <v>300000</v>
      </c>
      <c r="K11" s="24">
        <v>300000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278</v>
      </c>
      <c r="D12" s="26"/>
      <c r="E12" s="26"/>
      <c r="F12" s="26"/>
      <c r="G12" s="26"/>
      <c r="H12" s="26"/>
      <c r="I12" s="24">
        <v>100000</v>
      </c>
      <c r="J12" s="24">
        <v>100000</v>
      </c>
      <c r="K12" s="24">
        <v>100000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5" t="s">
        <v>279</v>
      </c>
      <c r="B13" s="125" t="s">
        <v>280</v>
      </c>
      <c r="C13" s="22" t="s">
        <v>278</v>
      </c>
      <c r="D13" s="125" t="s">
        <v>71</v>
      </c>
      <c r="E13" s="125" t="s">
        <v>124</v>
      </c>
      <c r="F13" s="125" t="s">
        <v>125</v>
      </c>
      <c r="G13" s="125" t="s">
        <v>249</v>
      </c>
      <c r="H13" s="125" t="s">
        <v>250</v>
      </c>
      <c r="I13" s="24">
        <v>41000</v>
      </c>
      <c r="J13" s="24">
        <v>41000</v>
      </c>
      <c r="K13" s="24">
        <v>41000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25" t="s">
        <v>279</v>
      </c>
      <c r="B14" s="125" t="s">
        <v>280</v>
      </c>
      <c r="C14" s="22" t="s">
        <v>278</v>
      </c>
      <c r="D14" s="125" t="s">
        <v>71</v>
      </c>
      <c r="E14" s="125" t="s">
        <v>124</v>
      </c>
      <c r="F14" s="125" t="s">
        <v>125</v>
      </c>
      <c r="G14" s="125" t="s">
        <v>281</v>
      </c>
      <c r="H14" s="125" t="s">
        <v>282</v>
      </c>
      <c r="I14" s="24">
        <v>5000</v>
      </c>
      <c r="J14" s="24">
        <v>5000</v>
      </c>
      <c r="K14" s="24">
        <v>5000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5" t="s">
        <v>279</v>
      </c>
      <c r="B15" s="125" t="s">
        <v>280</v>
      </c>
      <c r="C15" s="22" t="s">
        <v>278</v>
      </c>
      <c r="D15" s="125" t="s">
        <v>71</v>
      </c>
      <c r="E15" s="125" t="s">
        <v>124</v>
      </c>
      <c r="F15" s="125" t="s">
        <v>125</v>
      </c>
      <c r="G15" s="125" t="s">
        <v>283</v>
      </c>
      <c r="H15" s="125" t="s">
        <v>284</v>
      </c>
      <c r="I15" s="24">
        <v>28000</v>
      </c>
      <c r="J15" s="24">
        <v>28000</v>
      </c>
      <c r="K15" s="24">
        <v>28000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5" t="s">
        <v>279</v>
      </c>
      <c r="B16" s="125" t="s">
        <v>280</v>
      </c>
      <c r="C16" s="22" t="s">
        <v>278</v>
      </c>
      <c r="D16" s="125" t="s">
        <v>71</v>
      </c>
      <c r="E16" s="125" t="s">
        <v>124</v>
      </c>
      <c r="F16" s="125" t="s">
        <v>125</v>
      </c>
      <c r="G16" s="125" t="s">
        <v>285</v>
      </c>
      <c r="H16" s="125" t="s">
        <v>286</v>
      </c>
      <c r="I16" s="24">
        <v>20000</v>
      </c>
      <c r="J16" s="24">
        <v>20000</v>
      </c>
      <c r="K16" s="24">
        <v>20000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5" t="s">
        <v>279</v>
      </c>
      <c r="B17" s="125" t="s">
        <v>280</v>
      </c>
      <c r="C17" s="22" t="s">
        <v>278</v>
      </c>
      <c r="D17" s="125" t="s">
        <v>71</v>
      </c>
      <c r="E17" s="125" t="s">
        <v>124</v>
      </c>
      <c r="F17" s="125" t="s">
        <v>125</v>
      </c>
      <c r="G17" s="125" t="s">
        <v>287</v>
      </c>
      <c r="H17" s="125" t="s">
        <v>288</v>
      </c>
      <c r="I17" s="24">
        <v>6000</v>
      </c>
      <c r="J17" s="24">
        <v>6000</v>
      </c>
      <c r="K17" s="24">
        <v>6000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26"/>
      <c r="B18" s="26"/>
      <c r="C18" s="22" t="s">
        <v>289</v>
      </c>
      <c r="D18" s="26"/>
      <c r="E18" s="26"/>
      <c r="F18" s="26"/>
      <c r="G18" s="26"/>
      <c r="H18" s="26"/>
      <c r="I18" s="24">
        <v>20000</v>
      </c>
      <c r="J18" s="24"/>
      <c r="K18" s="24"/>
      <c r="L18" s="24"/>
      <c r="M18" s="24"/>
      <c r="N18" s="24"/>
      <c r="O18" s="24"/>
      <c r="P18" s="24"/>
      <c r="Q18" s="24"/>
      <c r="R18" s="24">
        <v>20000</v>
      </c>
      <c r="S18" s="24"/>
      <c r="T18" s="24"/>
      <c r="U18" s="24"/>
      <c r="V18" s="24"/>
      <c r="W18" s="24">
        <v>20000</v>
      </c>
    </row>
    <row r="19" ht="18.75" customHeight="1" spans="1:23">
      <c r="A19" s="125" t="s">
        <v>279</v>
      </c>
      <c r="B19" s="125" t="s">
        <v>290</v>
      </c>
      <c r="C19" s="22" t="s">
        <v>289</v>
      </c>
      <c r="D19" s="125" t="s">
        <v>71</v>
      </c>
      <c r="E19" s="125" t="s">
        <v>89</v>
      </c>
      <c r="F19" s="125" t="s">
        <v>90</v>
      </c>
      <c r="G19" s="125" t="s">
        <v>249</v>
      </c>
      <c r="H19" s="125" t="s">
        <v>250</v>
      </c>
      <c r="I19" s="24">
        <v>6000</v>
      </c>
      <c r="J19" s="24"/>
      <c r="K19" s="24"/>
      <c r="L19" s="24"/>
      <c r="M19" s="24"/>
      <c r="N19" s="24"/>
      <c r="O19" s="24"/>
      <c r="P19" s="24"/>
      <c r="Q19" s="24"/>
      <c r="R19" s="24">
        <v>6000</v>
      </c>
      <c r="S19" s="24"/>
      <c r="T19" s="24"/>
      <c r="U19" s="24"/>
      <c r="V19" s="24"/>
      <c r="W19" s="24">
        <v>6000</v>
      </c>
    </row>
    <row r="20" ht="18.75" customHeight="1" spans="1:23">
      <c r="A20" s="125" t="s">
        <v>279</v>
      </c>
      <c r="B20" s="125" t="s">
        <v>290</v>
      </c>
      <c r="C20" s="22" t="s">
        <v>289</v>
      </c>
      <c r="D20" s="125" t="s">
        <v>71</v>
      </c>
      <c r="E20" s="125" t="s">
        <v>89</v>
      </c>
      <c r="F20" s="125" t="s">
        <v>90</v>
      </c>
      <c r="G20" s="125" t="s">
        <v>283</v>
      </c>
      <c r="H20" s="125" t="s">
        <v>284</v>
      </c>
      <c r="I20" s="24">
        <v>13000</v>
      </c>
      <c r="J20" s="24"/>
      <c r="K20" s="24"/>
      <c r="L20" s="24"/>
      <c r="M20" s="24"/>
      <c r="N20" s="24"/>
      <c r="O20" s="24"/>
      <c r="P20" s="24"/>
      <c r="Q20" s="24"/>
      <c r="R20" s="24">
        <v>13000</v>
      </c>
      <c r="S20" s="24"/>
      <c r="T20" s="24"/>
      <c r="U20" s="24"/>
      <c r="V20" s="24"/>
      <c r="W20" s="24">
        <v>13000</v>
      </c>
    </row>
    <row r="21" ht="18.75" customHeight="1" spans="1:23">
      <c r="A21" s="125" t="s">
        <v>279</v>
      </c>
      <c r="B21" s="125" t="s">
        <v>290</v>
      </c>
      <c r="C21" s="22" t="s">
        <v>289</v>
      </c>
      <c r="D21" s="125" t="s">
        <v>71</v>
      </c>
      <c r="E21" s="125" t="s">
        <v>89</v>
      </c>
      <c r="F21" s="125" t="s">
        <v>90</v>
      </c>
      <c r="G21" s="125" t="s">
        <v>253</v>
      </c>
      <c r="H21" s="125" t="s">
        <v>254</v>
      </c>
      <c r="I21" s="24">
        <v>1000</v>
      </c>
      <c r="J21" s="24"/>
      <c r="K21" s="24"/>
      <c r="L21" s="24"/>
      <c r="M21" s="24"/>
      <c r="N21" s="24"/>
      <c r="O21" s="24"/>
      <c r="P21" s="24"/>
      <c r="Q21" s="24"/>
      <c r="R21" s="24">
        <v>1000</v>
      </c>
      <c r="S21" s="24"/>
      <c r="T21" s="24"/>
      <c r="U21" s="24"/>
      <c r="V21" s="24"/>
      <c r="W21" s="24">
        <v>1000</v>
      </c>
    </row>
    <row r="22" ht="18.75" customHeight="1" spans="1:23">
      <c r="A22" s="26"/>
      <c r="B22" s="26"/>
      <c r="C22" s="22" t="s">
        <v>291</v>
      </c>
      <c r="D22" s="26"/>
      <c r="E22" s="26"/>
      <c r="F22" s="26"/>
      <c r="G22" s="26"/>
      <c r="H22" s="26"/>
      <c r="I22" s="24">
        <v>100000</v>
      </c>
      <c r="J22" s="24">
        <v>100000</v>
      </c>
      <c r="K22" s="24">
        <v>100000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5" t="s">
        <v>279</v>
      </c>
      <c r="B23" s="125" t="s">
        <v>292</v>
      </c>
      <c r="C23" s="22" t="s">
        <v>291</v>
      </c>
      <c r="D23" s="125" t="s">
        <v>71</v>
      </c>
      <c r="E23" s="125" t="s">
        <v>124</v>
      </c>
      <c r="F23" s="125" t="s">
        <v>125</v>
      </c>
      <c r="G23" s="125" t="s">
        <v>249</v>
      </c>
      <c r="H23" s="125" t="s">
        <v>250</v>
      </c>
      <c r="I23" s="24">
        <v>38000</v>
      </c>
      <c r="J23" s="24">
        <v>38000</v>
      </c>
      <c r="K23" s="24">
        <v>38000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25" t="s">
        <v>279</v>
      </c>
      <c r="B24" s="125" t="s">
        <v>292</v>
      </c>
      <c r="C24" s="22" t="s">
        <v>291</v>
      </c>
      <c r="D24" s="125" t="s">
        <v>71</v>
      </c>
      <c r="E24" s="125" t="s">
        <v>124</v>
      </c>
      <c r="F24" s="125" t="s">
        <v>125</v>
      </c>
      <c r="G24" s="125" t="s">
        <v>281</v>
      </c>
      <c r="H24" s="125" t="s">
        <v>282</v>
      </c>
      <c r="I24" s="24">
        <v>6000</v>
      </c>
      <c r="J24" s="24">
        <v>6000</v>
      </c>
      <c r="K24" s="24">
        <v>6000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125" t="s">
        <v>279</v>
      </c>
      <c r="B25" s="125" t="s">
        <v>292</v>
      </c>
      <c r="C25" s="22" t="s">
        <v>291</v>
      </c>
      <c r="D25" s="125" t="s">
        <v>71</v>
      </c>
      <c r="E25" s="125" t="s">
        <v>124</v>
      </c>
      <c r="F25" s="125" t="s">
        <v>125</v>
      </c>
      <c r="G25" s="125" t="s">
        <v>283</v>
      </c>
      <c r="H25" s="125" t="s">
        <v>284</v>
      </c>
      <c r="I25" s="24">
        <v>30000</v>
      </c>
      <c r="J25" s="24">
        <v>30000</v>
      </c>
      <c r="K25" s="24">
        <v>30000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125" t="s">
        <v>279</v>
      </c>
      <c r="B26" s="125" t="s">
        <v>292</v>
      </c>
      <c r="C26" s="22" t="s">
        <v>291</v>
      </c>
      <c r="D26" s="125" t="s">
        <v>71</v>
      </c>
      <c r="E26" s="125" t="s">
        <v>124</v>
      </c>
      <c r="F26" s="125" t="s">
        <v>125</v>
      </c>
      <c r="G26" s="125" t="s">
        <v>285</v>
      </c>
      <c r="H26" s="125" t="s">
        <v>286</v>
      </c>
      <c r="I26" s="24">
        <v>20000</v>
      </c>
      <c r="J26" s="24">
        <v>20000</v>
      </c>
      <c r="K26" s="24">
        <v>20000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125" t="s">
        <v>279</v>
      </c>
      <c r="B27" s="125" t="s">
        <v>292</v>
      </c>
      <c r="C27" s="22" t="s">
        <v>291</v>
      </c>
      <c r="D27" s="125" t="s">
        <v>71</v>
      </c>
      <c r="E27" s="125" t="s">
        <v>124</v>
      </c>
      <c r="F27" s="125" t="s">
        <v>125</v>
      </c>
      <c r="G27" s="125" t="s">
        <v>287</v>
      </c>
      <c r="H27" s="125" t="s">
        <v>288</v>
      </c>
      <c r="I27" s="24">
        <v>6000</v>
      </c>
      <c r="J27" s="24">
        <v>6000</v>
      </c>
      <c r="K27" s="24">
        <v>6000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26"/>
      <c r="B28" s="26"/>
      <c r="C28" s="22" t="s">
        <v>293</v>
      </c>
      <c r="D28" s="26"/>
      <c r="E28" s="26"/>
      <c r="F28" s="26"/>
      <c r="G28" s="26"/>
      <c r="H28" s="26"/>
      <c r="I28" s="24">
        <v>3000000</v>
      </c>
      <c r="J28" s="24">
        <v>3000000</v>
      </c>
      <c r="K28" s="24">
        <v>3000000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125" t="s">
        <v>274</v>
      </c>
      <c r="B29" s="125" t="s">
        <v>294</v>
      </c>
      <c r="C29" s="22" t="s">
        <v>293</v>
      </c>
      <c r="D29" s="125" t="s">
        <v>71</v>
      </c>
      <c r="E29" s="125" t="s">
        <v>128</v>
      </c>
      <c r="F29" s="125" t="s">
        <v>129</v>
      </c>
      <c r="G29" s="125" t="s">
        <v>295</v>
      </c>
      <c r="H29" s="125" t="s">
        <v>296</v>
      </c>
      <c r="I29" s="24">
        <v>2700000</v>
      </c>
      <c r="J29" s="24">
        <v>2700000</v>
      </c>
      <c r="K29" s="24">
        <v>2700000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125" t="s">
        <v>274</v>
      </c>
      <c r="B30" s="125" t="s">
        <v>294</v>
      </c>
      <c r="C30" s="22" t="s">
        <v>293</v>
      </c>
      <c r="D30" s="125" t="s">
        <v>71</v>
      </c>
      <c r="E30" s="125" t="s">
        <v>128</v>
      </c>
      <c r="F30" s="125" t="s">
        <v>129</v>
      </c>
      <c r="G30" s="125" t="s">
        <v>297</v>
      </c>
      <c r="H30" s="125" t="s">
        <v>298</v>
      </c>
      <c r="I30" s="24">
        <v>300000</v>
      </c>
      <c r="J30" s="24">
        <v>300000</v>
      </c>
      <c r="K30" s="24">
        <v>300000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26"/>
      <c r="B31" s="26"/>
      <c r="C31" s="22" t="s">
        <v>299</v>
      </c>
      <c r="D31" s="26"/>
      <c r="E31" s="26"/>
      <c r="F31" s="26"/>
      <c r="G31" s="26"/>
      <c r="H31" s="26"/>
      <c r="I31" s="24">
        <v>100000</v>
      </c>
      <c r="J31" s="24">
        <v>100000</v>
      </c>
      <c r="K31" s="24">
        <v>100000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125" t="s">
        <v>279</v>
      </c>
      <c r="B32" s="125" t="s">
        <v>300</v>
      </c>
      <c r="C32" s="22" t="s">
        <v>299</v>
      </c>
      <c r="D32" s="125" t="s">
        <v>71</v>
      </c>
      <c r="E32" s="125" t="s">
        <v>124</v>
      </c>
      <c r="F32" s="125" t="s">
        <v>125</v>
      </c>
      <c r="G32" s="125" t="s">
        <v>249</v>
      </c>
      <c r="H32" s="125" t="s">
        <v>250</v>
      </c>
      <c r="I32" s="24">
        <v>38000</v>
      </c>
      <c r="J32" s="24">
        <v>38000</v>
      </c>
      <c r="K32" s="24">
        <v>38000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125" t="s">
        <v>279</v>
      </c>
      <c r="B33" s="125" t="s">
        <v>300</v>
      </c>
      <c r="C33" s="22" t="s">
        <v>299</v>
      </c>
      <c r="D33" s="125" t="s">
        <v>71</v>
      </c>
      <c r="E33" s="125" t="s">
        <v>124</v>
      </c>
      <c r="F33" s="125" t="s">
        <v>125</v>
      </c>
      <c r="G33" s="125" t="s">
        <v>281</v>
      </c>
      <c r="H33" s="125" t="s">
        <v>282</v>
      </c>
      <c r="I33" s="24">
        <v>6000</v>
      </c>
      <c r="J33" s="24">
        <v>6000</v>
      </c>
      <c r="K33" s="24">
        <v>6000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18.75" customHeight="1" spans="1:23">
      <c r="A34" s="125" t="s">
        <v>279</v>
      </c>
      <c r="B34" s="125" t="s">
        <v>300</v>
      </c>
      <c r="C34" s="22" t="s">
        <v>299</v>
      </c>
      <c r="D34" s="125" t="s">
        <v>71</v>
      </c>
      <c r="E34" s="125" t="s">
        <v>124</v>
      </c>
      <c r="F34" s="125" t="s">
        <v>125</v>
      </c>
      <c r="G34" s="125" t="s">
        <v>283</v>
      </c>
      <c r="H34" s="125" t="s">
        <v>284</v>
      </c>
      <c r="I34" s="24">
        <v>20000</v>
      </c>
      <c r="J34" s="24">
        <v>20000</v>
      </c>
      <c r="K34" s="24">
        <v>20000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18.75" customHeight="1" spans="1:23">
      <c r="A35" s="125" t="s">
        <v>279</v>
      </c>
      <c r="B35" s="125" t="s">
        <v>300</v>
      </c>
      <c r="C35" s="22" t="s">
        <v>299</v>
      </c>
      <c r="D35" s="125" t="s">
        <v>71</v>
      </c>
      <c r="E35" s="125" t="s">
        <v>124</v>
      </c>
      <c r="F35" s="125" t="s">
        <v>125</v>
      </c>
      <c r="G35" s="125" t="s">
        <v>285</v>
      </c>
      <c r="H35" s="125" t="s">
        <v>286</v>
      </c>
      <c r="I35" s="24">
        <v>24000</v>
      </c>
      <c r="J35" s="24">
        <v>24000</v>
      </c>
      <c r="K35" s="24">
        <v>24000</v>
      </c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18.75" customHeight="1" spans="1:23">
      <c r="A36" s="125" t="s">
        <v>279</v>
      </c>
      <c r="B36" s="125" t="s">
        <v>300</v>
      </c>
      <c r="C36" s="22" t="s">
        <v>299</v>
      </c>
      <c r="D36" s="125" t="s">
        <v>71</v>
      </c>
      <c r="E36" s="125" t="s">
        <v>124</v>
      </c>
      <c r="F36" s="125" t="s">
        <v>125</v>
      </c>
      <c r="G36" s="125" t="s">
        <v>287</v>
      </c>
      <c r="H36" s="125" t="s">
        <v>288</v>
      </c>
      <c r="I36" s="24">
        <v>6000</v>
      </c>
      <c r="J36" s="24">
        <v>6000</v>
      </c>
      <c r="K36" s="24">
        <v>6000</v>
      </c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18.75" customHeight="1" spans="1:23">
      <c r="A37" s="125" t="s">
        <v>279</v>
      </c>
      <c r="B37" s="125" t="s">
        <v>300</v>
      </c>
      <c r="C37" s="22" t="s">
        <v>299</v>
      </c>
      <c r="D37" s="125" t="s">
        <v>71</v>
      </c>
      <c r="E37" s="125" t="s">
        <v>124</v>
      </c>
      <c r="F37" s="125" t="s">
        <v>125</v>
      </c>
      <c r="G37" s="125" t="s">
        <v>253</v>
      </c>
      <c r="H37" s="125" t="s">
        <v>254</v>
      </c>
      <c r="I37" s="24">
        <v>6000</v>
      </c>
      <c r="J37" s="24">
        <v>6000</v>
      </c>
      <c r="K37" s="24">
        <v>6000</v>
      </c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18.75" customHeight="1" spans="1:23">
      <c r="A38" s="26"/>
      <c r="B38" s="26"/>
      <c r="C38" s="22" t="s">
        <v>301</v>
      </c>
      <c r="D38" s="26"/>
      <c r="E38" s="26"/>
      <c r="F38" s="26"/>
      <c r="G38" s="26"/>
      <c r="H38" s="26"/>
      <c r="I38" s="24">
        <v>500000</v>
      </c>
      <c r="J38" s="24">
        <v>500000</v>
      </c>
      <c r="K38" s="24">
        <v>500000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18.75" customHeight="1" spans="1:23">
      <c r="A39" s="125" t="s">
        <v>279</v>
      </c>
      <c r="B39" s="125" t="s">
        <v>302</v>
      </c>
      <c r="C39" s="22" t="s">
        <v>301</v>
      </c>
      <c r="D39" s="125" t="s">
        <v>71</v>
      </c>
      <c r="E39" s="125" t="s">
        <v>124</v>
      </c>
      <c r="F39" s="125" t="s">
        <v>125</v>
      </c>
      <c r="G39" s="125" t="s">
        <v>249</v>
      </c>
      <c r="H39" s="125" t="s">
        <v>250</v>
      </c>
      <c r="I39" s="24">
        <v>50000</v>
      </c>
      <c r="J39" s="24">
        <v>50000</v>
      </c>
      <c r="K39" s="24">
        <v>50000</v>
      </c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18.75" customHeight="1" spans="1:23">
      <c r="A40" s="125" t="s">
        <v>279</v>
      </c>
      <c r="B40" s="125" t="s">
        <v>302</v>
      </c>
      <c r="C40" s="22" t="s">
        <v>301</v>
      </c>
      <c r="D40" s="125" t="s">
        <v>71</v>
      </c>
      <c r="E40" s="125" t="s">
        <v>124</v>
      </c>
      <c r="F40" s="125" t="s">
        <v>125</v>
      </c>
      <c r="G40" s="125" t="s">
        <v>303</v>
      </c>
      <c r="H40" s="125" t="s">
        <v>304</v>
      </c>
      <c r="I40" s="24">
        <v>50000</v>
      </c>
      <c r="J40" s="24">
        <v>50000</v>
      </c>
      <c r="K40" s="24">
        <v>50000</v>
      </c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18.75" customHeight="1" spans="1:23">
      <c r="A41" s="125" t="s">
        <v>279</v>
      </c>
      <c r="B41" s="125" t="s">
        <v>302</v>
      </c>
      <c r="C41" s="22" t="s">
        <v>301</v>
      </c>
      <c r="D41" s="125" t="s">
        <v>71</v>
      </c>
      <c r="E41" s="125" t="s">
        <v>124</v>
      </c>
      <c r="F41" s="125" t="s">
        <v>125</v>
      </c>
      <c r="G41" s="125" t="s">
        <v>283</v>
      </c>
      <c r="H41" s="125" t="s">
        <v>284</v>
      </c>
      <c r="I41" s="24">
        <v>50000</v>
      </c>
      <c r="J41" s="24">
        <v>50000</v>
      </c>
      <c r="K41" s="24">
        <v>50000</v>
      </c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18.75" customHeight="1" spans="1:23">
      <c r="A42" s="125" t="s">
        <v>279</v>
      </c>
      <c r="B42" s="125" t="s">
        <v>302</v>
      </c>
      <c r="C42" s="22" t="s">
        <v>301</v>
      </c>
      <c r="D42" s="125" t="s">
        <v>71</v>
      </c>
      <c r="E42" s="125" t="s">
        <v>124</v>
      </c>
      <c r="F42" s="125" t="s">
        <v>125</v>
      </c>
      <c r="G42" s="125" t="s">
        <v>305</v>
      </c>
      <c r="H42" s="125" t="s">
        <v>306</v>
      </c>
      <c r="I42" s="24">
        <v>180000</v>
      </c>
      <c r="J42" s="24">
        <v>180000</v>
      </c>
      <c r="K42" s="24">
        <v>180000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18.75" customHeight="1" spans="1:23">
      <c r="A43" s="125" t="s">
        <v>279</v>
      </c>
      <c r="B43" s="125" t="s">
        <v>302</v>
      </c>
      <c r="C43" s="22" t="s">
        <v>301</v>
      </c>
      <c r="D43" s="125" t="s">
        <v>71</v>
      </c>
      <c r="E43" s="125" t="s">
        <v>124</v>
      </c>
      <c r="F43" s="125" t="s">
        <v>125</v>
      </c>
      <c r="G43" s="125" t="s">
        <v>307</v>
      </c>
      <c r="H43" s="125" t="s">
        <v>308</v>
      </c>
      <c r="I43" s="24">
        <v>50000</v>
      </c>
      <c r="J43" s="24">
        <v>50000</v>
      </c>
      <c r="K43" s="24">
        <v>50000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18.75" customHeight="1" spans="1:23">
      <c r="A44" s="125" t="s">
        <v>279</v>
      </c>
      <c r="B44" s="125" t="s">
        <v>302</v>
      </c>
      <c r="C44" s="22" t="s">
        <v>301</v>
      </c>
      <c r="D44" s="125" t="s">
        <v>71</v>
      </c>
      <c r="E44" s="125" t="s">
        <v>124</v>
      </c>
      <c r="F44" s="125" t="s">
        <v>125</v>
      </c>
      <c r="G44" s="125" t="s">
        <v>285</v>
      </c>
      <c r="H44" s="125" t="s">
        <v>286</v>
      </c>
      <c r="I44" s="24">
        <v>50000</v>
      </c>
      <c r="J44" s="24">
        <v>50000</v>
      </c>
      <c r="K44" s="24">
        <v>50000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18.75" customHeight="1" spans="1:23">
      <c r="A45" s="125" t="s">
        <v>279</v>
      </c>
      <c r="B45" s="125" t="s">
        <v>302</v>
      </c>
      <c r="C45" s="22" t="s">
        <v>301</v>
      </c>
      <c r="D45" s="125" t="s">
        <v>71</v>
      </c>
      <c r="E45" s="125" t="s">
        <v>124</v>
      </c>
      <c r="F45" s="125" t="s">
        <v>125</v>
      </c>
      <c r="G45" s="125" t="s">
        <v>287</v>
      </c>
      <c r="H45" s="125" t="s">
        <v>288</v>
      </c>
      <c r="I45" s="24">
        <v>20000</v>
      </c>
      <c r="J45" s="24">
        <v>20000</v>
      </c>
      <c r="K45" s="24">
        <v>20000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18.75" customHeight="1" spans="1:23">
      <c r="A46" s="125" t="s">
        <v>279</v>
      </c>
      <c r="B46" s="125" t="s">
        <v>302</v>
      </c>
      <c r="C46" s="22" t="s">
        <v>301</v>
      </c>
      <c r="D46" s="125" t="s">
        <v>71</v>
      </c>
      <c r="E46" s="125" t="s">
        <v>124</v>
      </c>
      <c r="F46" s="125" t="s">
        <v>125</v>
      </c>
      <c r="G46" s="125" t="s">
        <v>253</v>
      </c>
      <c r="H46" s="125" t="s">
        <v>254</v>
      </c>
      <c r="I46" s="24">
        <v>50000</v>
      </c>
      <c r="J46" s="24">
        <v>50000</v>
      </c>
      <c r="K46" s="24">
        <v>50000</v>
      </c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18.75" customHeight="1" spans="1:23">
      <c r="A47" s="36" t="s">
        <v>136</v>
      </c>
      <c r="B47" s="37"/>
      <c r="C47" s="37"/>
      <c r="D47" s="37"/>
      <c r="E47" s="37"/>
      <c r="F47" s="37"/>
      <c r="G47" s="37"/>
      <c r="H47" s="38"/>
      <c r="I47" s="24">
        <v>4120000</v>
      </c>
      <c r="J47" s="24">
        <v>4100000</v>
      </c>
      <c r="K47" s="24">
        <v>4100000</v>
      </c>
      <c r="L47" s="24"/>
      <c r="M47" s="24"/>
      <c r="N47" s="24"/>
      <c r="O47" s="24"/>
      <c r="P47" s="24"/>
      <c r="Q47" s="24"/>
      <c r="R47" s="24">
        <v>20000</v>
      </c>
      <c r="S47" s="24"/>
      <c r="T47" s="24"/>
      <c r="U47" s="24"/>
      <c r="V47" s="24"/>
      <c r="W47" s="24">
        <v>20000</v>
      </c>
    </row>
  </sheetData>
  <mergeCells count="28">
    <mergeCell ref="A3:W3"/>
    <mergeCell ref="A4:H4"/>
    <mergeCell ref="J5:M5"/>
    <mergeCell ref="N5:P5"/>
    <mergeCell ref="R5:W5"/>
    <mergeCell ref="A47:H47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47"/>
  <sheetViews>
    <sheetView showZeros="0" workbookViewId="0">
      <pane ySplit="1" topLeftCell="A2" activePane="bottomLeft" state="frozen"/>
      <selection/>
      <selection pane="bottomLeft" activeCell="B9" sqref="B9:B13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90" t="s">
        <v>309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7"/>
      <c r="G3" s="7"/>
      <c r="H3" s="57"/>
      <c r="I3" s="57"/>
      <c r="J3" s="7"/>
    </row>
    <row r="4" ht="18.75" customHeight="1" spans="1:8">
      <c r="A4" s="8" t="str">
        <f>"单位名称："&amp;"双江拉祜族佤族布朗族傣族自治县地方产业发展服务中心"</f>
        <v>单位名称：双江拉祜族佤族布朗族傣族自治县地方产业发展服务中心</v>
      </c>
      <c r="B4" s="4"/>
      <c r="C4" s="4"/>
      <c r="D4" s="4"/>
      <c r="E4" s="4"/>
      <c r="F4" s="58"/>
      <c r="G4" s="4"/>
      <c r="H4" s="58"/>
    </row>
    <row r="5" ht="18.75" customHeight="1" spans="1:10">
      <c r="A5" s="47" t="s">
        <v>310</v>
      </c>
      <c r="B5" s="47" t="s">
        <v>311</v>
      </c>
      <c r="C5" s="47" t="s">
        <v>312</v>
      </c>
      <c r="D5" s="47" t="s">
        <v>313</v>
      </c>
      <c r="E5" s="47" t="s">
        <v>314</v>
      </c>
      <c r="F5" s="59" t="s">
        <v>315</v>
      </c>
      <c r="G5" s="47" t="s">
        <v>316</v>
      </c>
      <c r="H5" s="59" t="s">
        <v>317</v>
      </c>
      <c r="I5" s="59" t="s">
        <v>318</v>
      </c>
      <c r="J5" s="47" t="s">
        <v>319</v>
      </c>
    </row>
    <row r="6" ht="18.75" customHeight="1" spans="1:10">
      <c r="A6" s="121">
        <v>1</v>
      </c>
      <c r="B6" s="121">
        <v>2</v>
      </c>
      <c r="C6" s="121">
        <v>3</v>
      </c>
      <c r="D6" s="121">
        <v>4</v>
      </c>
      <c r="E6" s="121">
        <v>5</v>
      </c>
      <c r="F6" s="121">
        <v>6</v>
      </c>
      <c r="G6" s="121">
        <v>7</v>
      </c>
      <c r="H6" s="121">
        <v>8</v>
      </c>
      <c r="I6" s="121">
        <v>9</v>
      </c>
      <c r="J6" s="121">
        <v>10</v>
      </c>
    </row>
    <row r="7" ht="18.75" customHeight="1" spans="1:10">
      <c r="A7" s="35" t="s">
        <v>71</v>
      </c>
      <c r="B7" s="48"/>
      <c r="C7" s="48"/>
      <c r="D7" s="48"/>
      <c r="E7" s="49"/>
      <c r="F7" s="60"/>
      <c r="G7" s="49"/>
      <c r="H7" s="60"/>
      <c r="I7" s="60"/>
      <c r="J7" s="49"/>
    </row>
    <row r="8" ht="18.75" customHeight="1" spans="1:10">
      <c r="A8" s="122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9" t="s">
        <v>301</v>
      </c>
      <c r="B9" s="22" t="s">
        <v>320</v>
      </c>
      <c r="C9" s="22" t="s">
        <v>321</v>
      </c>
      <c r="D9" s="22" t="s">
        <v>322</v>
      </c>
      <c r="E9" s="35" t="s">
        <v>323</v>
      </c>
      <c r="F9" s="22" t="s">
        <v>324</v>
      </c>
      <c r="G9" s="35" t="s">
        <v>325</v>
      </c>
      <c r="H9" s="22" t="s">
        <v>326</v>
      </c>
      <c r="I9" s="22" t="s">
        <v>327</v>
      </c>
      <c r="J9" s="35" t="s">
        <v>328</v>
      </c>
    </row>
    <row r="10" ht="18.75" customHeight="1" spans="1:10">
      <c r="A10" s="219" t="s">
        <v>301</v>
      </c>
      <c r="B10" s="22" t="s">
        <v>320</v>
      </c>
      <c r="C10" s="22" t="s">
        <v>321</v>
      </c>
      <c r="D10" s="22" t="s">
        <v>322</v>
      </c>
      <c r="E10" s="35" t="s">
        <v>329</v>
      </c>
      <c r="F10" s="22" t="s">
        <v>324</v>
      </c>
      <c r="G10" s="35" t="s">
        <v>325</v>
      </c>
      <c r="H10" s="22" t="s">
        <v>326</v>
      </c>
      <c r="I10" s="22" t="s">
        <v>327</v>
      </c>
      <c r="J10" s="35" t="s">
        <v>330</v>
      </c>
    </row>
    <row r="11" ht="18.75" customHeight="1" spans="1:10">
      <c r="A11" s="219" t="s">
        <v>301</v>
      </c>
      <c r="B11" s="22" t="s">
        <v>320</v>
      </c>
      <c r="C11" s="22" t="s">
        <v>331</v>
      </c>
      <c r="D11" s="22" t="s">
        <v>332</v>
      </c>
      <c r="E11" s="35" t="s">
        <v>333</v>
      </c>
      <c r="F11" s="22" t="s">
        <v>324</v>
      </c>
      <c r="G11" s="35" t="s">
        <v>334</v>
      </c>
      <c r="H11" s="22" t="s">
        <v>335</v>
      </c>
      <c r="I11" s="22" t="s">
        <v>327</v>
      </c>
      <c r="J11" s="35" t="s">
        <v>336</v>
      </c>
    </row>
    <row r="12" ht="18.75" customHeight="1" spans="1:10">
      <c r="A12" s="219" t="s">
        <v>301</v>
      </c>
      <c r="B12" s="22" t="s">
        <v>320</v>
      </c>
      <c r="C12" s="22" t="s">
        <v>337</v>
      </c>
      <c r="D12" s="22" t="s">
        <v>338</v>
      </c>
      <c r="E12" s="35" t="s">
        <v>339</v>
      </c>
      <c r="F12" s="22" t="s">
        <v>324</v>
      </c>
      <c r="G12" s="35" t="s">
        <v>340</v>
      </c>
      <c r="H12" s="22" t="s">
        <v>341</v>
      </c>
      <c r="I12" s="22" t="s">
        <v>327</v>
      </c>
      <c r="J12" s="35" t="s">
        <v>342</v>
      </c>
    </row>
    <row r="13" ht="18.75" customHeight="1" spans="1:10">
      <c r="A13" s="219" t="s">
        <v>301</v>
      </c>
      <c r="B13" s="22" t="s">
        <v>320</v>
      </c>
      <c r="C13" s="22" t="s">
        <v>337</v>
      </c>
      <c r="D13" s="22" t="s">
        <v>338</v>
      </c>
      <c r="E13" s="35" t="s">
        <v>343</v>
      </c>
      <c r="F13" s="22" t="s">
        <v>324</v>
      </c>
      <c r="G13" s="35" t="s">
        <v>340</v>
      </c>
      <c r="H13" s="22" t="s">
        <v>341</v>
      </c>
      <c r="I13" s="22" t="s">
        <v>327</v>
      </c>
      <c r="J13" s="35" t="s">
        <v>342</v>
      </c>
    </row>
    <row r="14" ht="18.75" customHeight="1" spans="1:10">
      <c r="A14" s="219" t="s">
        <v>291</v>
      </c>
      <c r="B14" s="22" t="s">
        <v>344</v>
      </c>
      <c r="C14" s="22" t="s">
        <v>321</v>
      </c>
      <c r="D14" s="22" t="s">
        <v>322</v>
      </c>
      <c r="E14" s="35" t="s">
        <v>345</v>
      </c>
      <c r="F14" s="22" t="s">
        <v>324</v>
      </c>
      <c r="G14" s="35" t="s">
        <v>346</v>
      </c>
      <c r="H14" s="22" t="s">
        <v>347</v>
      </c>
      <c r="I14" s="22" t="s">
        <v>327</v>
      </c>
      <c r="J14" s="35" t="s">
        <v>348</v>
      </c>
    </row>
    <row r="15" ht="18.75" customHeight="1" spans="1:10">
      <c r="A15" s="219" t="s">
        <v>291</v>
      </c>
      <c r="B15" s="22" t="s">
        <v>344</v>
      </c>
      <c r="C15" s="22" t="s">
        <v>321</v>
      </c>
      <c r="D15" s="22" t="s">
        <v>349</v>
      </c>
      <c r="E15" s="35" t="s">
        <v>350</v>
      </c>
      <c r="F15" s="22" t="s">
        <v>324</v>
      </c>
      <c r="G15" s="35" t="s">
        <v>351</v>
      </c>
      <c r="H15" s="22" t="s">
        <v>341</v>
      </c>
      <c r="I15" s="22" t="s">
        <v>327</v>
      </c>
      <c r="J15" s="35" t="s">
        <v>352</v>
      </c>
    </row>
    <row r="16" ht="18.75" customHeight="1" spans="1:10">
      <c r="A16" s="219" t="s">
        <v>291</v>
      </c>
      <c r="B16" s="22" t="s">
        <v>344</v>
      </c>
      <c r="C16" s="22" t="s">
        <v>321</v>
      </c>
      <c r="D16" s="22" t="s">
        <v>353</v>
      </c>
      <c r="E16" s="35" t="s">
        <v>354</v>
      </c>
      <c r="F16" s="22" t="s">
        <v>355</v>
      </c>
      <c r="G16" s="35" t="s">
        <v>356</v>
      </c>
      <c r="H16" s="22" t="s">
        <v>357</v>
      </c>
      <c r="I16" s="22" t="s">
        <v>327</v>
      </c>
      <c r="J16" s="35" t="s">
        <v>358</v>
      </c>
    </row>
    <row r="17" ht="18.75" customHeight="1" spans="1:10">
      <c r="A17" s="219" t="s">
        <v>291</v>
      </c>
      <c r="B17" s="22" t="s">
        <v>344</v>
      </c>
      <c r="C17" s="22" t="s">
        <v>331</v>
      </c>
      <c r="D17" s="22" t="s">
        <v>332</v>
      </c>
      <c r="E17" s="35" t="s">
        <v>359</v>
      </c>
      <c r="F17" s="22" t="s">
        <v>324</v>
      </c>
      <c r="G17" s="35" t="s">
        <v>181</v>
      </c>
      <c r="H17" s="22" t="s">
        <v>360</v>
      </c>
      <c r="I17" s="22" t="s">
        <v>327</v>
      </c>
      <c r="J17" s="35" t="s">
        <v>361</v>
      </c>
    </row>
    <row r="18" ht="18.75" customHeight="1" spans="1:10">
      <c r="A18" s="219" t="s">
        <v>291</v>
      </c>
      <c r="B18" s="22" t="s">
        <v>344</v>
      </c>
      <c r="C18" s="22" t="s">
        <v>331</v>
      </c>
      <c r="D18" s="22" t="s">
        <v>362</v>
      </c>
      <c r="E18" s="35" t="s">
        <v>363</v>
      </c>
      <c r="F18" s="22" t="s">
        <v>364</v>
      </c>
      <c r="G18" s="35" t="s">
        <v>365</v>
      </c>
      <c r="H18" s="22" t="s">
        <v>341</v>
      </c>
      <c r="I18" s="22" t="s">
        <v>366</v>
      </c>
      <c r="J18" s="35" t="s">
        <v>367</v>
      </c>
    </row>
    <row r="19" ht="18.75" customHeight="1" spans="1:10">
      <c r="A19" s="219" t="s">
        <v>291</v>
      </c>
      <c r="B19" s="22" t="s">
        <v>344</v>
      </c>
      <c r="C19" s="22" t="s">
        <v>337</v>
      </c>
      <c r="D19" s="22" t="s">
        <v>338</v>
      </c>
      <c r="E19" s="35" t="s">
        <v>368</v>
      </c>
      <c r="F19" s="22" t="s">
        <v>324</v>
      </c>
      <c r="G19" s="35" t="s">
        <v>369</v>
      </c>
      <c r="H19" s="22" t="s">
        <v>341</v>
      </c>
      <c r="I19" s="22" t="s">
        <v>327</v>
      </c>
      <c r="J19" s="35" t="s">
        <v>342</v>
      </c>
    </row>
    <row r="20" ht="18.75" customHeight="1" spans="1:10">
      <c r="A20" s="219" t="s">
        <v>278</v>
      </c>
      <c r="B20" s="22" t="s">
        <v>370</v>
      </c>
      <c r="C20" s="22" t="s">
        <v>321</v>
      </c>
      <c r="D20" s="22" t="s">
        <v>322</v>
      </c>
      <c r="E20" s="35" t="s">
        <v>371</v>
      </c>
      <c r="F20" s="22" t="s">
        <v>324</v>
      </c>
      <c r="G20" s="35" t="s">
        <v>334</v>
      </c>
      <c r="H20" s="22" t="s">
        <v>372</v>
      </c>
      <c r="I20" s="22" t="s">
        <v>327</v>
      </c>
      <c r="J20" s="35" t="s">
        <v>373</v>
      </c>
    </row>
    <row r="21" ht="18.75" customHeight="1" spans="1:10">
      <c r="A21" s="219" t="s">
        <v>278</v>
      </c>
      <c r="B21" s="22" t="s">
        <v>370</v>
      </c>
      <c r="C21" s="22" t="s">
        <v>321</v>
      </c>
      <c r="D21" s="22" t="s">
        <v>353</v>
      </c>
      <c r="E21" s="35" t="s">
        <v>374</v>
      </c>
      <c r="F21" s="22" t="s">
        <v>355</v>
      </c>
      <c r="G21" s="35" t="s">
        <v>375</v>
      </c>
      <c r="H21" s="22" t="s">
        <v>357</v>
      </c>
      <c r="I21" s="22" t="s">
        <v>327</v>
      </c>
      <c r="J21" s="35" t="s">
        <v>376</v>
      </c>
    </row>
    <row r="22" ht="18.75" customHeight="1" spans="1:10">
      <c r="A22" s="219" t="s">
        <v>278</v>
      </c>
      <c r="B22" s="22" t="s">
        <v>370</v>
      </c>
      <c r="C22" s="22" t="s">
        <v>331</v>
      </c>
      <c r="D22" s="22" t="s">
        <v>332</v>
      </c>
      <c r="E22" s="35" t="s">
        <v>333</v>
      </c>
      <c r="F22" s="22" t="s">
        <v>324</v>
      </c>
      <c r="G22" s="35" t="s">
        <v>334</v>
      </c>
      <c r="H22" s="22" t="s">
        <v>335</v>
      </c>
      <c r="I22" s="22" t="s">
        <v>327</v>
      </c>
      <c r="J22" s="35" t="s">
        <v>377</v>
      </c>
    </row>
    <row r="23" ht="18.75" customHeight="1" spans="1:10">
      <c r="A23" s="219" t="s">
        <v>278</v>
      </c>
      <c r="B23" s="22" t="s">
        <v>370</v>
      </c>
      <c r="C23" s="22" t="s">
        <v>331</v>
      </c>
      <c r="D23" s="22" t="s">
        <v>362</v>
      </c>
      <c r="E23" s="35" t="s">
        <v>363</v>
      </c>
      <c r="F23" s="22" t="s">
        <v>364</v>
      </c>
      <c r="G23" s="35" t="s">
        <v>365</v>
      </c>
      <c r="H23" s="22" t="s">
        <v>341</v>
      </c>
      <c r="I23" s="22" t="s">
        <v>366</v>
      </c>
      <c r="J23" s="35" t="s">
        <v>367</v>
      </c>
    </row>
    <row r="24" ht="18.75" customHeight="1" spans="1:10">
      <c r="A24" s="219" t="s">
        <v>278</v>
      </c>
      <c r="B24" s="22" t="s">
        <v>370</v>
      </c>
      <c r="C24" s="22" t="s">
        <v>337</v>
      </c>
      <c r="D24" s="22" t="s">
        <v>338</v>
      </c>
      <c r="E24" s="35" t="s">
        <v>378</v>
      </c>
      <c r="F24" s="22" t="s">
        <v>324</v>
      </c>
      <c r="G24" s="35" t="s">
        <v>340</v>
      </c>
      <c r="H24" s="22" t="s">
        <v>341</v>
      </c>
      <c r="I24" s="22" t="s">
        <v>327</v>
      </c>
      <c r="J24" s="35" t="s">
        <v>379</v>
      </c>
    </row>
    <row r="25" ht="18.75" customHeight="1" spans="1:10">
      <c r="A25" s="219" t="s">
        <v>278</v>
      </c>
      <c r="B25" s="22" t="s">
        <v>370</v>
      </c>
      <c r="C25" s="22" t="s">
        <v>337</v>
      </c>
      <c r="D25" s="22" t="s">
        <v>338</v>
      </c>
      <c r="E25" s="35" t="s">
        <v>343</v>
      </c>
      <c r="F25" s="22" t="s">
        <v>324</v>
      </c>
      <c r="G25" s="35" t="s">
        <v>340</v>
      </c>
      <c r="H25" s="22" t="s">
        <v>341</v>
      </c>
      <c r="I25" s="22" t="s">
        <v>327</v>
      </c>
      <c r="J25" s="35" t="s">
        <v>342</v>
      </c>
    </row>
    <row r="26" ht="18.75" customHeight="1" spans="1:10">
      <c r="A26" s="219" t="s">
        <v>293</v>
      </c>
      <c r="B26" s="22" t="s">
        <v>380</v>
      </c>
      <c r="C26" s="22" t="s">
        <v>321</v>
      </c>
      <c r="D26" s="22" t="s">
        <v>322</v>
      </c>
      <c r="E26" s="35" t="s">
        <v>381</v>
      </c>
      <c r="F26" s="22" t="s">
        <v>324</v>
      </c>
      <c r="G26" s="35" t="s">
        <v>346</v>
      </c>
      <c r="H26" s="22" t="s">
        <v>341</v>
      </c>
      <c r="I26" s="22" t="s">
        <v>327</v>
      </c>
      <c r="J26" s="35" t="s">
        <v>382</v>
      </c>
    </row>
    <row r="27" ht="18.75" customHeight="1" spans="1:10">
      <c r="A27" s="219" t="s">
        <v>293</v>
      </c>
      <c r="B27" s="22" t="s">
        <v>380</v>
      </c>
      <c r="C27" s="22" t="s">
        <v>321</v>
      </c>
      <c r="D27" s="22" t="s">
        <v>349</v>
      </c>
      <c r="E27" s="35" t="s">
        <v>383</v>
      </c>
      <c r="F27" s="22" t="s">
        <v>324</v>
      </c>
      <c r="G27" s="35" t="s">
        <v>351</v>
      </c>
      <c r="H27" s="22" t="s">
        <v>341</v>
      </c>
      <c r="I27" s="22" t="s">
        <v>327</v>
      </c>
      <c r="J27" s="35" t="s">
        <v>384</v>
      </c>
    </row>
    <row r="28" ht="18.75" customHeight="1" spans="1:10">
      <c r="A28" s="219" t="s">
        <v>293</v>
      </c>
      <c r="B28" s="22" t="s">
        <v>380</v>
      </c>
      <c r="C28" s="22" t="s">
        <v>331</v>
      </c>
      <c r="D28" s="22" t="s">
        <v>332</v>
      </c>
      <c r="E28" s="35" t="s">
        <v>385</v>
      </c>
      <c r="F28" s="22" t="s">
        <v>324</v>
      </c>
      <c r="G28" s="35" t="s">
        <v>386</v>
      </c>
      <c r="H28" s="22" t="s">
        <v>387</v>
      </c>
      <c r="I28" s="22" t="s">
        <v>327</v>
      </c>
      <c r="J28" s="35" t="s">
        <v>388</v>
      </c>
    </row>
    <row r="29" ht="18.75" customHeight="1" spans="1:10">
      <c r="A29" s="219" t="s">
        <v>293</v>
      </c>
      <c r="B29" s="22" t="s">
        <v>380</v>
      </c>
      <c r="C29" s="22" t="s">
        <v>331</v>
      </c>
      <c r="D29" s="22" t="s">
        <v>362</v>
      </c>
      <c r="E29" s="35" t="s">
        <v>389</v>
      </c>
      <c r="F29" s="22" t="s">
        <v>324</v>
      </c>
      <c r="G29" s="35" t="s">
        <v>390</v>
      </c>
      <c r="H29" s="22" t="s">
        <v>391</v>
      </c>
      <c r="I29" s="22" t="s">
        <v>327</v>
      </c>
      <c r="J29" s="35" t="s">
        <v>392</v>
      </c>
    </row>
    <row r="30" ht="18.75" customHeight="1" spans="1:10">
      <c r="A30" s="219" t="s">
        <v>293</v>
      </c>
      <c r="B30" s="22" t="s">
        <v>380</v>
      </c>
      <c r="C30" s="22" t="s">
        <v>337</v>
      </c>
      <c r="D30" s="22" t="s">
        <v>338</v>
      </c>
      <c r="E30" s="35" t="s">
        <v>368</v>
      </c>
      <c r="F30" s="22" t="s">
        <v>324</v>
      </c>
      <c r="G30" s="35" t="s">
        <v>393</v>
      </c>
      <c r="H30" s="22" t="s">
        <v>341</v>
      </c>
      <c r="I30" s="22" t="s">
        <v>327</v>
      </c>
      <c r="J30" s="35" t="s">
        <v>342</v>
      </c>
    </row>
    <row r="31" ht="18.75" customHeight="1" spans="1:10">
      <c r="A31" s="219" t="s">
        <v>289</v>
      </c>
      <c r="B31" s="22" t="s">
        <v>394</v>
      </c>
      <c r="C31" s="22" t="s">
        <v>321</v>
      </c>
      <c r="D31" s="22" t="s">
        <v>322</v>
      </c>
      <c r="E31" s="35" t="s">
        <v>395</v>
      </c>
      <c r="F31" s="22" t="s">
        <v>364</v>
      </c>
      <c r="G31" s="35" t="s">
        <v>179</v>
      </c>
      <c r="H31" s="22" t="s">
        <v>360</v>
      </c>
      <c r="I31" s="22" t="s">
        <v>327</v>
      </c>
      <c r="J31" s="35" t="s">
        <v>396</v>
      </c>
    </row>
    <row r="32" ht="18.75" customHeight="1" spans="1:10">
      <c r="A32" s="219" t="s">
        <v>289</v>
      </c>
      <c r="B32" s="22" t="s">
        <v>394</v>
      </c>
      <c r="C32" s="22" t="s">
        <v>331</v>
      </c>
      <c r="D32" s="22" t="s">
        <v>362</v>
      </c>
      <c r="E32" s="35" t="s">
        <v>363</v>
      </c>
      <c r="F32" s="22" t="s">
        <v>364</v>
      </c>
      <c r="G32" s="35" t="s">
        <v>365</v>
      </c>
      <c r="H32" s="22" t="s">
        <v>341</v>
      </c>
      <c r="I32" s="22" t="s">
        <v>366</v>
      </c>
      <c r="J32" s="35" t="s">
        <v>397</v>
      </c>
    </row>
    <row r="33" ht="18.75" customHeight="1" spans="1:10">
      <c r="A33" s="219" t="s">
        <v>289</v>
      </c>
      <c r="B33" s="22" t="s">
        <v>394</v>
      </c>
      <c r="C33" s="22" t="s">
        <v>337</v>
      </c>
      <c r="D33" s="22" t="s">
        <v>338</v>
      </c>
      <c r="E33" s="35" t="s">
        <v>398</v>
      </c>
      <c r="F33" s="22" t="s">
        <v>324</v>
      </c>
      <c r="G33" s="35" t="s">
        <v>340</v>
      </c>
      <c r="H33" s="22" t="s">
        <v>341</v>
      </c>
      <c r="I33" s="22" t="s">
        <v>327</v>
      </c>
      <c r="J33" s="35" t="s">
        <v>399</v>
      </c>
    </row>
    <row r="34" ht="18.75" customHeight="1" spans="1:10">
      <c r="A34" s="219" t="s">
        <v>273</v>
      </c>
      <c r="B34" s="22" t="s">
        <v>400</v>
      </c>
      <c r="C34" s="22" t="s">
        <v>321</v>
      </c>
      <c r="D34" s="22" t="s">
        <v>322</v>
      </c>
      <c r="E34" s="35" t="s">
        <v>401</v>
      </c>
      <c r="F34" s="22" t="s">
        <v>324</v>
      </c>
      <c r="G34" s="35" t="s">
        <v>402</v>
      </c>
      <c r="H34" s="22" t="s">
        <v>403</v>
      </c>
      <c r="I34" s="22" t="s">
        <v>327</v>
      </c>
      <c r="J34" s="35" t="s">
        <v>404</v>
      </c>
    </row>
    <row r="35" ht="18.75" customHeight="1" spans="1:10">
      <c r="A35" s="219" t="s">
        <v>273</v>
      </c>
      <c r="B35" s="22" t="s">
        <v>400</v>
      </c>
      <c r="C35" s="22" t="s">
        <v>321</v>
      </c>
      <c r="D35" s="22" t="s">
        <v>322</v>
      </c>
      <c r="E35" s="35" t="s">
        <v>405</v>
      </c>
      <c r="F35" s="22" t="s">
        <v>364</v>
      </c>
      <c r="G35" s="35" t="s">
        <v>406</v>
      </c>
      <c r="H35" s="22" t="s">
        <v>391</v>
      </c>
      <c r="I35" s="22" t="s">
        <v>327</v>
      </c>
      <c r="J35" s="35" t="s">
        <v>407</v>
      </c>
    </row>
    <row r="36" ht="18.75" customHeight="1" spans="1:10">
      <c r="A36" s="219" t="s">
        <v>273</v>
      </c>
      <c r="B36" s="22" t="s">
        <v>400</v>
      </c>
      <c r="C36" s="22" t="s">
        <v>321</v>
      </c>
      <c r="D36" s="22" t="s">
        <v>322</v>
      </c>
      <c r="E36" s="35" t="s">
        <v>408</v>
      </c>
      <c r="F36" s="22" t="s">
        <v>364</v>
      </c>
      <c r="G36" s="35" t="s">
        <v>409</v>
      </c>
      <c r="H36" s="22" t="s">
        <v>391</v>
      </c>
      <c r="I36" s="22" t="s">
        <v>327</v>
      </c>
      <c r="J36" s="35" t="s">
        <v>410</v>
      </c>
    </row>
    <row r="37" ht="18.75" customHeight="1" spans="1:10">
      <c r="A37" s="219" t="s">
        <v>273</v>
      </c>
      <c r="B37" s="22" t="s">
        <v>400</v>
      </c>
      <c r="C37" s="22" t="s">
        <v>321</v>
      </c>
      <c r="D37" s="22" t="s">
        <v>349</v>
      </c>
      <c r="E37" s="35" t="s">
        <v>411</v>
      </c>
      <c r="F37" s="22" t="s">
        <v>324</v>
      </c>
      <c r="G37" s="35" t="s">
        <v>181</v>
      </c>
      <c r="H37" s="22" t="s">
        <v>341</v>
      </c>
      <c r="I37" s="22" t="s">
        <v>327</v>
      </c>
      <c r="J37" s="35" t="s">
        <v>412</v>
      </c>
    </row>
    <row r="38" ht="18.75" customHeight="1" spans="1:10">
      <c r="A38" s="219" t="s">
        <v>273</v>
      </c>
      <c r="B38" s="22" t="s">
        <v>400</v>
      </c>
      <c r="C38" s="22" t="s">
        <v>331</v>
      </c>
      <c r="D38" s="22" t="s">
        <v>332</v>
      </c>
      <c r="E38" s="35" t="s">
        <v>413</v>
      </c>
      <c r="F38" s="22" t="s">
        <v>324</v>
      </c>
      <c r="G38" s="35" t="s">
        <v>414</v>
      </c>
      <c r="H38" s="22" t="s">
        <v>335</v>
      </c>
      <c r="I38" s="22" t="s">
        <v>327</v>
      </c>
      <c r="J38" s="35" t="s">
        <v>415</v>
      </c>
    </row>
    <row r="39" ht="18.75" customHeight="1" spans="1:10">
      <c r="A39" s="219" t="s">
        <v>273</v>
      </c>
      <c r="B39" s="22" t="s">
        <v>400</v>
      </c>
      <c r="C39" s="22" t="s">
        <v>331</v>
      </c>
      <c r="D39" s="22" t="s">
        <v>332</v>
      </c>
      <c r="E39" s="35" t="s">
        <v>416</v>
      </c>
      <c r="F39" s="22" t="s">
        <v>324</v>
      </c>
      <c r="G39" s="35" t="s">
        <v>417</v>
      </c>
      <c r="H39" s="22" t="s">
        <v>335</v>
      </c>
      <c r="I39" s="22" t="s">
        <v>327</v>
      </c>
      <c r="J39" s="35" t="s">
        <v>418</v>
      </c>
    </row>
    <row r="40" ht="18.75" customHeight="1" spans="1:10">
      <c r="A40" s="219" t="s">
        <v>273</v>
      </c>
      <c r="B40" s="22" t="s">
        <v>400</v>
      </c>
      <c r="C40" s="22" t="s">
        <v>337</v>
      </c>
      <c r="D40" s="22" t="s">
        <v>338</v>
      </c>
      <c r="E40" s="35" t="s">
        <v>343</v>
      </c>
      <c r="F40" s="22" t="s">
        <v>324</v>
      </c>
      <c r="G40" s="35" t="s">
        <v>340</v>
      </c>
      <c r="H40" s="22" t="s">
        <v>341</v>
      </c>
      <c r="I40" s="22" t="s">
        <v>327</v>
      </c>
      <c r="J40" s="35" t="s">
        <v>419</v>
      </c>
    </row>
    <row r="41" ht="18.75" customHeight="1" spans="1:10">
      <c r="A41" s="219" t="s">
        <v>273</v>
      </c>
      <c r="B41" s="22" t="s">
        <v>400</v>
      </c>
      <c r="C41" s="22" t="s">
        <v>337</v>
      </c>
      <c r="D41" s="22" t="s">
        <v>338</v>
      </c>
      <c r="E41" s="35" t="s">
        <v>420</v>
      </c>
      <c r="F41" s="22" t="s">
        <v>324</v>
      </c>
      <c r="G41" s="35" t="s">
        <v>340</v>
      </c>
      <c r="H41" s="22" t="s">
        <v>341</v>
      </c>
      <c r="I41" s="22" t="s">
        <v>327</v>
      </c>
      <c r="J41" s="35" t="s">
        <v>421</v>
      </c>
    </row>
    <row r="42" ht="18.75" customHeight="1" spans="1:10">
      <c r="A42" s="219" t="s">
        <v>299</v>
      </c>
      <c r="B42" s="22" t="s">
        <v>422</v>
      </c>
      <c r="C42" s="22" t="s">
        <v>321</v>
      </c>
      <c r="D42" s="22" t="s">
        <v>322</v>
      </c>
      <c r="E42" s="35" t="s">
        <v>423</v>
      </c>
      <c r="F42" s="22" t="s">
        <v>324</v>
      </c>
      <c r="G42" s="35" t="s">
        <v>390</v>
      </c>
      <c r="H42" s="22" t="s">
        <v>424</v>
      </c>
      <c r="I42" s="22" t="s">
        <v>327</v>
      </c>
      <c r="J42" s="35" t="s">
        <v>425</v>
      </c>
    </row>
    <row r="43" ht="18.75" customHeight="1" spans="1:10">
      <c r="A43" s="219" t="s">
        <v>299</v>
      </c>
      <c r="B43" s="22" t="s">
        <v>422</v>
      </c>
      <c r="C43" s="22" t="s">
        <v>321</v>
      </c>
      <c r="D43" s="22" t="s">
        <v>353</v>
      </c>
      <c r="E43" s="35" t="s">
        <v>374</v>
      </c>
      <c r="F43" s="22" t="s">
        <v>355</v>
      </c>
      <c r="G43" s="35" t="s">
        <v>375</v>
      </c>
      <c r="H43" s="22" t="s">
        <v>357</v>
      </c>
      <c r="I43" s="22" t="s">
        <v>327</v>
      </c>
      <c r="J43" s="35" t="s">
        <v>426</v>
      </c>
    </row>
    <row r="44" ht="18.75" customHeight="1" spans="1:10">
      <c r="A44" s="219" t="s">
        <v>299</v>
      </c>
      <c r="B44" s="22" t="s">
        <v>422</v>
      </c>
      <c r="C44" s="22" t="s">
        <v>331</v>
      </c>
      <c r="D44" s="22" t="s">
        <v>332</v>
      </c>
      <c r="E44" s="35" t="s">
        <v>427</v>
      </c>
      <c r="F44" s="22" t="s">
        <v>324</v>
      </c>
      <c r="G44" s="35" t="s">
        <v>428</v>
      </c>
      <c r="H44" s="22" t="s">
        <v>360</v>
      </c>
      <c r="I44" s="22" t="s">
        <v>327</v>
      </c>
      <c r="J44" s="35" t="s">
        <v>429</v>
      </c>
    </row>
    <row r="45" ht="18.75" customHeight="1" spans="1:10">
      <c r="A45" s="219" t="s">
        <v>299</v>
      </c>
      <c r="B45" s="22" t="s">
        <v>422</v>
      </c>
      <c r="C45" s="22" t="s">
        <v>331</v>
      </c>
      <c r="D45" s="22" t="s">
        <v>362</v>
      </c>
      <c r="E45" s="35" t="s">
        <v>363</v>
      </c>
      <c r="F45" s="22" t="s">
        <v>364</v>
      </c>
      <c r="G45" s="35" t="s">
        <v>365</v>
      </c>
      <c r="H45" s="22" t="s">
        <v>341</v>
      </c>
      <c r="I45" s="22" t="s">
        <v>366</v>
      </c>
      <c r="J45" s="35" t="s">
        <v>367</v>
      </c>
    </row>
    <row r="46" ht="18.75" customHeight="1" spans="1:10">
      <c r="A46" s="219" t="s">
        <v>299</v>
      </c>
      <c r="B46" s="22" t="s">
        <v>422</v>
      </c>
      <c r="C46" s="22" t="s">
        <v>337</v>
      </c>
      <c r="D46" s="22" t="s">
        <v>338</v>
      </c>
      <c r="E46" s="35" t="s">
        <v>378</v>
      </c>
      <c r="F46" s="22" t="s">
        <v>324</v>
      </c>
      <c r="G46" s="35" t="s">
        <v>340</v>
      </c>
      <c r="H46" s="22" t="s">
        <v>341</v>
      </c>
      <c r="I46" s="22" t="s">
        <v>327</v>
      </c>
      <c r="J46" s="35" t="s">
        <v>379</v>
      </c>
    </row>
    <row r="47" ht="18.75" customHeight="1" spans="1:10">
      <c r="A47" s="219" t="s">
        <v>299</v>
      </c>
      <c r="B47" s="22" t="s">
        <v>422</v>
      </c>
      <c r="C47" s="22" t="s">
        <v>337</v>
      </c>
      <c r="D47" s="22" t="s">
        <v>338</v>
      </c>
      <c r="E47" s="35" t="s">
        <v>343</v>
      </c>
      <c r="F47" s="22" t="s">
        <v>324</v>
      </c>
      <c r="G47" s="35" t="s">
        <v>340</v>
      </c>
      <c r="H47" s="22" t="s">
        <v>341</v>
      </c>
      <c r="I47" s="22" t="s">
        <v>327</v>
      </c>
      <c r="J47" s="35" t="s">
        <v>430</v>
      </c>
    </row>
  </sheetData>
  <mergeCells count="16">
    <mergeCell ref="A3:J3"/>
    <mergeCell ref="A4:H4"/>
    <mergeCell ref="A9:A13"/>
    <mergeCell ref="A14:A19"/>
    <mergeCell ref="A20:A25"/>
    <mergeCell ref="A26:A30"/>
    <mergeCell ref="A31:A33"/>
    <mergeCell ref="A34:A41"/>
    <mergeCell ref="A42:A47"/>
    <mergeCell ref="B9:B13"/>
    <mergeCell ref="B14:B19"/>
    <mergeCell ref="B20:B25"/>
    <mergeCell ref="B26:B30"/>
    <mergeCell ref="B31:B33"/>
    <mergeCell ref="B34:B41"/>
    <mergeCell ref="B42:B47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中央和省、市转移支付补助项目支出预算表11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L笑@笑</cp:lastModifiedBy>
  <dcterms:created xsi:type="dcterms:W3CDTF">2025-03-10T08:22:00Z</dcterms:created>
  <dcterms:modified xsi:type="dcterms:W3CDTF">2025-03-13T03:55:13Z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7950B06FA04646FEA55E49F7AA3D2587_13</vt:lpwstr>
  </property>
  <property fmtid="{D5CDD505-2E9C-101B-9397-08002B2CF9AE}" pid="3" name="KSOProductBuildVer">
    <vt:lpwstr>2052-12.1.0.20305</vt:lpwstr>
  </property>
</Properties>
</file>