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<sst xmlns="http://schemas.openxmlformats.org/spreadsheetml/2006/main" count="2200" uniqueCount="584">
  <si>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</si>
  <si>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</si>
  <si>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</si>
  <si>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</si>
  <si>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</si>
  <si>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</si>
  <si>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</si>
  <si>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</si>
  <si>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</si>
  <si>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</si>
  <si>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</si>
  <si>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</si>
  <si>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</si>
  <si>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</si>
  <si>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</si>
  <si>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</si>
  <si>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</si>
  <si>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</si>
  <si>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</si>
  <si>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</si>
  <si>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</si>
  <si>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</si>
  <si>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</si>
  <si>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</si>
  <si>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</si>
  <si>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</si>
  <si>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</si>
  <si>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</si>
  <si>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</si>
  <si>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</si>
  <si>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</si>
  <si>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</si>
  <si>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</si>
  <si>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</si>
  <si>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</si>
  <si>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</si>
  <si>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</si>
  <si>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</si>
  <si>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</si>
  <si>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</si>
  <si>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</si>
  <si>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</si>
  <si>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</si>
  <si>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</si>
  <si>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</si>
  <si>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</si>
  <si>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</si>
  <si>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</si>
  <si>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</si>
  <si>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</si>
  <si>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</si>
  <si>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</si>
  <si>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</si>
  <si>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</si>
  <si>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</si>
  <si>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</si>
  <si>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</si>
  <si>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</si>
  <si>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</si>
  <si>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</si>
  <si>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</si>
  <si>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</si>
  <si>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</si>
  <si>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</si>
  <si>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</si>
  <si>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</si>
  <si>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</si>
  <si>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</si>
  <si>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</si>
  <si>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</si>
  <si>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105019</t>
  </si>
  <si>
    <t>双江拉祜族佤族布朗族傣族自治县邦丙乡中心校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</si>
  <si>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</si>
  <si>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</si>
  <si>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</si>
  <si>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</si>
  <si>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</si>
  <si>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</si>
  <si>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</si>
  <si>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</si>
  <si>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</si>
  <si>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</si>
  <si>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</si>
  <si>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</si>
  <si>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</si>
  <si>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</si>
  <si>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</si>
  <si>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</si>
  <si>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</si>
  <si>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</si>
  <si>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</si>
  <si>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</si>
  <si>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</si>
  <si>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</si>
  <si>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</si>
  <si>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</si>
  <si>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</si>
  <si>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</si>
  <si>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</si>
  <si>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</si>
  <si>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</si>
  <si>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</si>
  <si>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</si>
  <si>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</si>
  <si>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</si>
  <si>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</si>
  <si>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</si>
  <si>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</si>
  <si>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</si>
  <si>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</si>
  <si>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</si>
  <si>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</si>
  <si>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</si>
  <si>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</si>
  <si>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</si>
  <si>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</si>
  <si>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</si>
  <si>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</si>
  <si>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</si>
  <si>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</si>
  <si>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</si>
  <si>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</si>
  <si>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</si>
  <si>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</si>
  <si>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</si>
  <si>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</si>
  <si>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</si>
  <si>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</si>
  <si>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</si>
  <si>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</si>
  <si>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</si>
  <si>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</si>
  <si>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</si>
  <si>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</si>
  <si>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</si>
  <si>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</si>
  <si>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</si>
  <si>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</si>
  <si>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2296004</t>
  </si>
  <si>
    <t>用于教育事业的彩票公益金支出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</si>
  <si>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</si>
  <si>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</si>
  <si>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</si>
  <si>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</si>
  <si>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</si>
  <si>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</si>
  <si>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</si>
  <si>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</si>
  <si>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</si>
  <si>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</si>
  <si>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</si>
  <si>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</si>
  <si>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</si>
  <si>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</si>
  <si>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</si>
  <si>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</si>
  <si>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</si>
  <si>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</si>
  <si>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</si>
  <si>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</si>
  <si>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</si>
  <si>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</si>
  <si>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</si>
  <si>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</si>
  <si>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</si>
  <si>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</si>
  <si>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</si>
  <si>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</si>
  <si>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</si>
  <si>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</si>
  <si>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</si>
  <si>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</si>
  <si>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</si>
  <si>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</si>
  <si>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</si>
  <si>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</si>
  <si>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</si>
  <si>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</si>
  <si>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</si>
  <si>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</si>
  <si>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</si>
  <si>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</si>
  <si>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</si>
  <si>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</si>
  <si>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</si>
  <si>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</si>
  <si>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</si>
  <si>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</si>
  <si>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</si>
  <si>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</si>
  <si>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</si>
  <si>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</si>
  <si>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</si>
  <si>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</si>
  <si>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</si>
  <si>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</si>
  <si>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</si>
  <si>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</si>
  <si>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</si>
  <si>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</si>
  <si>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</si>
  <si>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</si>
  <si>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</si>
  <si>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</si>
  <si>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</si>
  <si>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</si>
  <si>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</si>
  <si>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</si>
  <si>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</si>
  <si>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</si>
  <si>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</si>
  <si>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</si>
  <si>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</si>
  <si>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</si>
  <si>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</si>
  <si>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</si>
  <si>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</si>
  <si>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</si>
  <si>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</si>
  <si>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530925210000000003724</t>
  </si>
  <si>
    <t>事业人员工资支出</t>
  </si>
  <si>
    <t>30101</t>
  </si>
  <si>
    <t>基本工资</t>
  </si>
  <si>
    <t>30102</t>
  </si>
  <si>
    <t>津贴补贴</t>
  </si>
  <si>
    <t>530925231100001440425</t>
  </si>
  <si>
    <t>集中连片地区乡村教师生活补助</t>
  </si>
  <si>
    <t>30107</t>
  </si>
  <si>
    <t>绩效工资</t>
  </si>
  <si>
    <t>530925231100001440433</t>
  </si>
  <si>
    <t>绩效工资（2017年提高标准部分）</t>
  </si>
  <si>
    <t>530925210000000003725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</si>
  <si>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</si>
  <si>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</si>
  <si>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</si>
  <si>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</si>
  <si>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</si>
  <si>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</si>
  <si>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</si>
  <si>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</si>
  <si>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</si>
  <si>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</si>
  <si>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</si>
  <si>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530925210000000003726</t>
  </si>
  <si>
    <t>30113</t>
  </si>
  <si>
    <t>530925231100001555272</t>
  </si>
  <si>
    <t>编制外长聘人员支出</t>
  </si>
  <si>
    <t>30199</t>
  </si>
  <si>
    <t>其他工资福利支出</t>
  </si>
  <si>
    <t>530925231100001171338</t>
  </si>
  <si>
    <t>退休人员公用经费</t>
  </si>
  <si>
    <t>30299</t>
  </si>
  <si>
    <t>其他商品和服务支出</t>
  </si>
  <si>
    <t>530925231100001440439</t>
  </si>
  <si>
    <t>生均公用经费</t>
  </si>
  <si>
    <t>30201</t>
  </si>
  <si>
    <t>办公费</t>
  </si>
  <si>
    <t>530925231100001440450</t>
  </si>
  <si>
    <t>学前教育生均公用经费</t>
  </si>
  <si>
    <t>530925231100001171337</t>
  </si>
  <si>
    <t>工会经费</t>
  </si>
  <si>
    <t>30228</t>
  </si>
  <si>
    <t>530925251100003771858</t>
  </si>
  <si>
    <t>残疾人就业保障金</t>
  </si>
  <si>
    <t>530925231100001440437</t>
  </si>
  <si>
    <t>其他退休费</t>
  </si>
  <si>
    <t>30302</t>
  </si>
  <si>
    <t>退休费</t>
  </si>
  <si>
    <t>530925210000000003727</t>
  </si>
  <si>
    <t>机关事业单位职工遗属生活补助</t>
  </si>
  <si>
    <t>30305</t>
  </si>
  <si>
    <t>生活补助</t>
  </si>
  <si>
    <t>530925251100004093008</t>
  </si>
  <si>
    <t>离退休人员死亡抚恤安葬费资金</t>
  </si>
  <si>
    <t>30304</t>
  </si>
  <si>
    <t>抚恤金</t>
  </si>
  <si>
    <t>预算05-1表</t>
  </si>
  <si>
    <t>项目分类</t>
  </si>
  <si>
    <t>项目单位</t>
  </si>
  <si>
    <t>经济科目编码</t>
  </si>
  <si>
    <t>经济科目名称</t>
  </si>
  <si>
    <t>本年拨款</t>
  </si>
  <si>
    <t>其中：本次下达</t>
  </si>
  <si>
    <t>100人以下校点补充公用经费</t>
  </si>
  <si>
    <t>民生类</t>
  </si>
  <si>
    <t>530925241100002296513</t>
  </si>
  <si>
    <t>2021至2023年专项整改（公办幼儿园生均公用经费）（县级配套）资金</t>
  </si>
  <si>
    <t>事业发展类</t>
  </si>
  <si>
    <t>530925241100002944231</t>
  </si>
  <si>
    <t>2021至2023年专项整改（特殊教育公用经费）上级专款资金</t>
  </si>
  <si>
    <t>530925241100002944253</t>
  </si>
  <si>
    <t>2021至2023年专项整改（幼儿园保教费）资金</t>
  </si>
  <si>
    <t>530925241100002944232</t>
  </si>
  <si>
    <t>2024年不足100人校点公用经费第二批省级直达资金</t>
  </si>
  <si>
    <t>530925241100003147950</t>
  </si>
  <si>
    <t>2024年国家通用语言文字普及提升项目专项资金</t>
  </si>
  <si>
    <t>530925241100003134341</t>
  </si>
  <si>
    <t>2024年较少民族学生补助第二批中央直达资金</t>
  </si>
  <si>
    <t>530925241100003147990</t>
  </si>
  <si>
    <t>30308</t>
  </si>
  <si>
    <t>助学金</t>
  </si>
  <si>
    <t>2024年特殊教育公用经费第二批省级直达资金</t>
  </si>
  <si>
    <t>530925241100003147997</t>
  </si>
  <si>
    <t>2024年学前幼儿资助省级资金</t>
  </si>
  <si>
    <t>530925241100003121218</t>
  </si>
  <si>
    <t>2024年学前幼儿资助中央资金</t>
  </si>
  <si>
    <t>530925241100003121216</t>
  </si>
  <si>
    <t>2024年义务教育公用经费第二批省级直达资金</t>
  </si>
  <si>
    <t>530925241100003147951</t>
  </si>
  <si>
    <t>31002</t>
  </si>
  <si>
    <t>办公设备购置</t>
  </si>
  <si>
    <t>2024年义务教育困难学生生活补助第二批省级直达资金</t>
  </si>
  <si>
    <t>530925241100003147947</t>
  </si>
  <si>
    <t>2024年义务教育困难学生生活补助第二批中央直达资金</t>
  </si>
  <si>
    <t>530925241100003147949</t>
  </si>
  <si>
    <t>2024年义务教育学生营养改善计划第二批中央直达资金</t>
  </si>
  <si>
    <t>530925241100003147989</t>
  </si>
  <si>
    <t>（非财政项目）自有资金（学生伙食费）专项经费</t>
  </si>
  <si>
    <t>530925241100003183122</t>
  </si>
  <si>
    <t>（临财教发【2022】63号）2022年中央专项彩票公益金支持乡村学校少年宫项目专项资金</t>
  </si>
  <si>
    <t>530925251100004096738</t>
  </si>
  <si>
    <t>国家通用语言文字普及村达标培训经费</t>
  </si>
  <si>
    <t>530925241100002878719</t>
  </si>
  <si>
    <t>临财教发〔2023〕55号达2023年中央专项彩票公益金支持乡村学校少年宫项目专项资金</t>
  </si>
  <si>
    <t>530925231100001904736</t>
  </si>
  <si>
    <t>特岗教师补发工资资金</t>
  </si>
  <si>
    <t>530925251100003773699</t>
  </si>
  <si>
    <t>30399</t>
  </si>
  <si>
    <t>其他对个人和家庭的补助</t>
  </si>
  <si>
    <t>特殊教育经费保障经费</t>
  </si>
  <si>
    <t>530925241100002295410</t>
  </si>
  <si>
    <t>小学临财教发〔2024〕148号特殊教育公用经费市级资金</t>
  </si>
  <si>
    <t>530925241100003307954</t>
  </si>
  <si>
    <t>学前教育办公运转经费</t>
  </si>
  <si>
    <t>530925241100002303022</t>
  </si>
  <si>
    <t>30205</t>
  </si>
  <si>
    <t>水费</t>
  </si>
  <si>
    <t>30206</t>
  </si>
  <si>
    <t>电费</t>
  </si>
  <si>
    <t>学前教育营养膳食补助经费</t>
  </si>
  <si>
    <t>530925241100002295411</t>
  </si>
  <si>
    <t>学前教育幼儿资助经费</t>
  </si>
  <si>
    <t>530925241100002295408</t>
  </si>
  <si>
    <t>义务教育公用经费</t>
  </si>
  <si>
    <t>530925241100002878726</t>
  </si>
  <si>
    <t>530925241100002888976</t>
  </si>
  <si>
    <t>义务教育家庭经济困难学生生活补助经费</t>
  </si>
  <si>
    <t>530925251100003776295</t>
  </si>
  <si>
    <t>中央专项彩票公益金支持乡村学校少年宫项目</t>
  </si>
  <si>
    <t>530925241100003013187</t>
  </si>
  <si>
    <t>预算05-2表</t>
  </si>
  <si>
    <t>单位名称、项目名称</t>
  </si>
  <si>
    <t>项目年度绩效目标</t>
  </si>
  <si>
    <t>一级指标</t>
  </si>
  <si>
    <t>二级指标</t>
  </si>
  <si>
    <t>三级指标</t>
  </si>
  <si>
    <t>指标性质</t>
  </si>
  <si>
    <t>指标值</t>
  </si>
  <si>
    <t>度量单位</t>
  </si>
  <si>
    <t>指标属性</t>
  </si>
  <si>
    <t>指标内容</t>
  </si>
  <si>
    <t>目标1：经费用于日常办公、教学设施维护、教学物资采购、学生活动等方面的开支，改善学校办公、办学条件，保障幼儿园教育教学工作正常运行。
目标2：创建和谐的教育环境，提高保教保育质量，保障幼儿健康成长，提高学前教育幼儿入园率，促进教育公平，全面提升学前教育的整体水平。
目标3：提升幼儿教师专业水平和幼儿园管理水平，办好人民满意的教育。</t>
  </si>
  <si>
    <t>产出指标</t>
  </si>
  <si>
    <t>数量指标</t>
  </si>
  <si>
    <t>获补对象数</t>
  </si>
  <si>
    <t>=</t>
  </si>
  <si>
    <t>331</t>
  </si>
  <si>
    <t>人(人次、家)</t>
  </si>
  <si>
    <t>定量指标</t>
  </si>
  <si>
    <t>反映获补助学生人数。</t>
  </si>
  <si>
    <t>质量指标</t>
  </si>
  <si>
    <t>获补对象准确率</t>
  </si>
  <si>
    <t>100</t>
  </si>
  <si>
    <t>%</t>
  </si>
  <si>
    <t>反映获补助对象认定的准确性情况。
获补对象准确率=抽检符合标准的补助对象数/抽检实际补助对象数*100%</t>
  </si>
  <si>
    <t>时效指标</t>
  </si>
  <si>
    <t>资金到位率</t>
  </si>
  <si>
    <t>90</t>
  </si>
  <si>
    <t>反映发放单位及时发放补助资金的情况。
发放及时率=在时限内发放资金/应发放资金*100%</t>
  </si>
  <si>
    <t>效益指标</t>
  </si>
  <si>
    <t>经济效益</t>
  </si>
  <si>
    <t>带动社会经济发展</t>
  </si>
  <si>
    <t>有效带动</t>
  </si>
  <si>
    <t>定性指标</t>
  </si>
  <si>
    <t>反映补助带动社会经济发展的情况。</t>
  </si>
  <si>
    <t>社会效益</t>
  </si>
  <si>
    <t>幼儿学习、生活状况改善</t>
  </si>
  <si>
    <t>有所改善</t>
  </si>
  <si>
    <t>反映补助促进幼儿学习、生活状况改善的情况。</t>
  </si>
  <si>
    <t>办学条件改善</t>
  </si>
  <si>
    <t>反映补助促进学校办学条件改善的情况。</t>
  </si>
  <si>
    <t>幼儿入园率提升</t>
  </si>
  <si>
    <t>有所提升</t>
  </si>
  <si>
    <t>反映补助促进幼儿入园率提升的情况。</t>
  </si>
  <si>
    <t>满意度指标</t>
  </si>
  <si>
    <t>服务对象满意度</t>
  </si>
  <si>
    <t>学生满意度</t>
  </si>
  <si>
    <t>&gt;=</t>
  </si>
  <si>
    <t>反映获补助学生的满意程度。</t>
  </si>
  <si>
    <t>家长满意度</t>
  </si>
  <si>
    <t>反映家长的满意程度。</t>
  </si>
  <si>
    <t>教职工满意度</t>
  </si>
  <si>
    <t>反映学校教职工的满意程度。</t>
  </si>
  <si>
    <t>1.对学前教育学生给予营养膳食补助，改善学生在校生活条件，促进幼儿营养均衡，保障幼儿健康成长，提高学前教育幼儿入园率，促进教育公平，全面提升学前教育的整体水平。
2.落实资助资金，减轻学生家庭负担，确保资助政策落实到位。
3.加大力度宣传营养改善计划补助政策体系，使这项惠民政策家喻户晓、深入人心。</t>
  </si>
  <si>
    <t>反映学前幼儿获得补助人数情况。</t>
  </si>
  <si>
    <t>政策宣传次数</t>
  </si>
  <si>
    <t>次</t>
  </si>
  <si>
    <t>反映补助政策的宣传力度情况。即通过门户网站、报刊、通信、电视、户外广告等对补助政策进行宣传的次数。</t>
  </si>
  <si>
    <t>兑现准确率</t>
  </si>
  <si>
    <t>反映补助准确发放的情况。
补助兑现准确率=补助兑付额/应付额*100%</t>
  </si>
  <si>
    <t>获补覆盖率</t>
  </si>
  <si>
    <t>获补覆盖率=实际获得补助人数/申请符合标准人数*100%</t>
  </si>
  <si>
    <t>反映营养膳食补助资金的落实情况。
资金到位率=在时限内到位资金/应到位资金*100%</t>
  </si>
  <si>
    <t>带动经济社会发展</t>
  </si>
  <si>
    <t>明显</t>
  </si>
  <si>
    <t>反映补助带动经济社会发展的情况。</t>
  </si>
  <si>
    <t>政策知晓率</t>
  </si>
  <si>
    <t>反映补助政策的宣传效果情况。
政策知晓率=调查中补助政策知晓人数/调查总人数*100%</t>
  </si>
  <si>
    <t>生活状况改善</t>
  </si>
  <si>
    <t>反映补助促进受助对象生活状况改善的情况。</t>
  </si>
  <si>
    <t>受益对象满意度</t>
  </si>
  <si>
    <t>反映获补助受益对象的满意程度。</t>
  </si>
  <si>
    <t>根据教育部等七部门印发的《学生营养改善计划实施办法》《双江自治县农村义务教育阶段及学前教育阶段营养改善计划实施方案》《双江自治县人民政府关于同意营养改善计划学校食堂大宗食材进行集中统一采购的批复》等有关规定，2024年秋季学期起，我县实施营养改善计划的学校食堂收回学校自主经营管理，食堂经营所需的大米、食用油、面粉、肉、蛋、奶等纳入政府采购范围，由县级教育行政主管部门通过联合采购方式统一组织实施。</t>
  </si>
  <si>
    <t>学生人数</t>
  </si>
  <si>
    <t>1405</t>
  </si>
  <si>
    <t>人</t>
  </si>
  <si>
    <t>95</t>
  </si>
  <si>
    <t>发放及时率</t>
  </si>
  <si>
    <t>庭经济困难学生补助经费简述：本项目给家庭经济困难学生带来了极大的帮助，改善了学生在校生活的条件，使学生增强了学习的信心，激励学生的学习积极性，学生失学人数为零，保障学生顺利完成九年义务教育，为巩固“普九”成果奠定了良好的基础，促进教育公平。</t>
  </si>
  <si>
    <t>资助建档立卡贫困户子女人数</t>
  </si>
  <si>
    <t>163</t>
  </si>
  <si>
    <t>反映资助建档立卡贫困户子女人数情况</t>
  </si>
  <si>
    <t>资助标准达标率</t>
  </si>
  <si>
    <t>反映资助标准达标情况</t>
  </si>
  <si>
    <t>反映补助对象兑现准确情况</t>
  </si>
  <si>
    <t>资助经费及时发放率</t>
  </si>
  <si>
    <t>反映资助经费及时发放情况</t>
  </si>
  <si>
    <t>成本指标</t>
  </si>
  <si>
    <t>经济成本指标</t>
  </si>
  <si>
    <t>101.25</t>
  </si>
  <si>
    <t>元/学年</t>
  </si>
  <si>
    <t>反映发放该补助需要的成本费用</t>
  </si>
  <si>
    <t>改善</t>
  </si>
  <si>
    <t>无</t>
  </si>
  <si>
    <t>反映补助学生家庭生活状况改善的情况。</t>
  </si>
  <si>
    <t>生产生活能力提高</t>
  </si>
  <si>
    <t>提高</t>
  </si>
  <si>
    <t>反映家庭生产生活能力提高的情况。</t>
  </si>
  <si>
    <t>反映资金到位情况。
资金到位率=在时限内到位资金/应到位资金*100%</t>
  </si>
  <si>
    <t>反映经费带动社会经济发展的情况。</t>
  </si>
  <si>
    <t>反映经费促进幼儿学习、生活状况改善的情况。</t>
  </si>
  <si>
    <t>反映幼儿园入园率提升的情况。</t>
  </si>
  <si>
    <t>反映经费促进学校办学条件状况改善的情况。</t>
  </si>
  <si>
    <t>反映受益对象的满意程度。</t>
  </si>
  <si>
    <t>反映教职工的满意程度。</t>
  </si>
  <si>
    <t>1.支持63所已建乡村学校少年官运转;
2.各项目学校健全完善、认真执行乡村学校少年宫规章制度;3.招募校内外辅导员，加强辅导员队伍建设;
3.合理使用运转补助资金，确保乡村学校少年官正常开展活动</t>
  </si>
  <si>
    <t>项目受益未成年数</t>
  </si>
  <si>
    <t>&gt;</t>
  </si>
  <si>
    <t>项目学校平均设置活动项目数</t>
  </si>
  <si>
    <t>培养未成年人健康向上的精神风貌</t>
  </si>
  <si>
    <t>促进社会各界关爱未成年人</t>
  </si>
  <si>
    <t>用于学前教育办公运转正常开支，促进学校教育发展。</t>
  </si>
  <si>
    <t>收取幼儿保缴费人数</t>
  </si>
  <si>
    <t>反映收取保缴费学生人数情况</t>
  </si>
  <si>
    <t>幼儿园教师资质达标率</t>
  </si>
  <si>
    <t>反映幼儿园教师资质达标情况</t>
  </si>
  <si>
    <t>600</t>
  </si>
  <si>
    <t>反映保教费成本收取情况</t>
  </si>
  <si>
    <t>适龄儿童学前三年毛入园率</t>
  </si>
  <si>
    <t>反映适龄儿童学前三年毛入园率</t>
  </si>
  <si>
    <t>提高普惠园办园积极性</t>
  </si>
  <si>
    <t>反映提高普惠园办园积极性</t>
  </si>
  <si>
    <t>改善办学条件质量</t>
  </si>
  <si>
    <t>提升</t>
  </si>
  <si>
    <t>反映办学条件质量</t>
  </si>
  <si>
    <t>反映家长满意程度</t>
  </si>
  <si>
    <t>反映教职工满意程度</t>
  </si>
  <si>
    <t>实施特殊教育生均公用经费计划，是贯彻落实现阶段扶贫战略的重大决策，是解决特殊教育发展困难，消除特殊教育发展不足，保障特殊教育经费正常运转的重要举措；对全面推进特殊教育，促进特殊教育发展，全面提高教育质量，促进残疾学生健康成长，筑牢教育发展根基有着重要意义。</t>
  </si>
  <si>
    <t>特殊教育补助人数</t>
  </si>
  <si>
    <t>反映特殊教育补助人数情况</t>
  </si>
  <si>
    <t>27</t>
  </si>
  <si>
    <t>1.对义务教育阶段100人以下校点补充城乡义务教育生均公用经费，改善学校办公、办学条件，保障学生顺利完成九年义务教育，提高义务教育阶段学生完学率，促进教育公平，确保义务教育均衡发展。
2.落实补助资金，用好补助资金，把经费用到刀刃上，确保惠民政策落实到位。
3.加大力度宣传“两免一补”政策，使这项惠民政策家喻户晓、深入人心。</t>
  </si>
  <si>
    <t>补充义教生均公用经费人数</t>
  </si>
  <si>
    <t>164</t>
  </si>
  <si>
    <t>反映获补充义务教育生均公用经费人数。</t>
  </si>
  <si>
    <t>获补覆盖率=实际获得补助人数（企业数）/申请符合标准人数（企业数）*100%</t>
  </si>
  <si>
    <t>96</t>
  </si>
  <si>
    <t>带动人均增收</t>
  </si>
  <si>
    <t>98</t>
  </si>
  <si>
    <t>反映补助带动人均增收的情况。</t>
  </si>
  <si>
    <t>目标1.对家庭经济困难儿童、孤儿和残疾儿童入园给以资助维护教育公平，全面提升学前教育的整体水平。
目标2.落实资助资金，确保资助政策落实到位。
目标3.加大力度宣传学前教育资助政策体系，使这项惠民政策家喻户晓、深入人心。</t>
  </si>
  <si>
    <t>116</t>
  </si>
  <si>
    <t>反映公办幼儿园家庭经济困难学生获得补助情况。</t>
  </si>
  <si>
    <t>反映补助公办幼儿园学前幼儿兑付额与标准额（核定额）的比率</t>
  </si>
  <si>
    <t>反映公办幼儿园幼儿学生兑现标准准确性</t>
  </si>
  <si>
    <t>反映公办幼儿园及时发放补助资金的情况。
发放及时率=在时限内发放资金/应发放资金*100%</t>
  </si>
  <si>
    <t>反映公办幼儿园向幼儿家长补助政策的宣传效果情况。
政策知晓率=调查中补助政策知晓人数/调查总人数*100%</t>
  </si>
  <si>
    <t>反映公办幼儿家庭生活状况改善的情况。</t>
  </si>
  <si>
    <t>反映公办幼儿家庭生产生活能力提高的情况。</t>
  </si>
  <si>
    <t>1.对义务教育阶段特殊（残疾）学生给予补充特殊教育生均公用经费，改善特殊教育学生学习条件，激励特殊教育学生学习积极性，保障特殊教育学生顺利完成九年义务教育，提高义务教育阶段学生完学率，促进教育公平，全面提升义务教育的整体水平。
2.落实保障资金，减轻特殊教育学生家庭负担，确保惠民政策落实到位。
3.加大力度宣传惠民政策体系，使这项惠民政策家喻户晓、深入人心。</t>
  </si>
  <si>
    <t>反映特殊教育学生获得补充公用经费人数情况。</t>
  </si>
  <si>
    <t>反映发放单位及时发放补助资金的情况。
资金到位率=在时限内到位资金/应到位资金*100%</t>
  </si>
  <si>
    <t>反映保障资金带动经济社会发展的情况。</t>
  </si>
  <si>
    <t>80</t>
  </si>
  <si>
    <t>学习生活状况改善</t>
  </si>
  <si>
    <t>85</t>
  </si>
  <si>
    <t>做好本部门人员、公用经费保障，按规定落实干部职工各项待遇，支持部门正常履职。</t>
  </si>
  <si>
    <t>工资福利发放人数</t>
  </si>
  <si>
    <t>46</t>
  </si>
  <si>
    <t>反映部门（单位）实际发放工资人员数量。</t>
  </si>
  <si>
    <t>发放对象准确率</t>
  </si>
  <si>
    <t>部门运转</t>
  </si>
  <si>
    <t>正常运转</t>
  </si>
  <si>
    <t>反映部门（单位）运转情况。</t>
  </si>
  <si>
    <t>反映服务对象的满意程度。</t>
  </si>
  <si>
    <t>1、完成新建0所目标，支持63所已建乡村学校少年宫运转；2、各项目学校制定乡村学校少年宫规章制度；3、招募校外辅导员，加强辅导员队伍建设，4、修缮活动室，购买活动器材，营造优育校园文化环境；5、年底前建成投入使用，开展丰富多彩的活动。</t>
  </si>
  <si>
    <t>1、项目收益未成年人数</t>
  </si>
  <si>
    <t>356</t>
  </si>
  <si>
    <t>1、中央文明办要求；2、《中央专项彩票公益金支持乡村学校少年宫项目管理办法》；3、《云南省乡村学校少年宫建设实施办法》</t>
  </si>
  <si>
    <t>2、项目学校平均设置活动项目数</t>
  </si>
  <si>
    <t>12</t>
  </si>
  <si>
    <t>个</t>
  </si>
  <si>
    <t>3、项目学校平均招募校内外辅导员数</t>
  </si>
  <si>
    <t>16</t>
  </si>
  <si>
    <t>1、活动室修缮验收通过率</t>
  </si>
  <si>
    <t>2、活动器材质量使用合格率</t>
  </si>
  <si>
    <t>3、学生参与度</t>
  </si>
  <si>
    <t>1、资金下拨时间</t>
  </si>
  <si>
    <t>2022年3月底前</t>
  </si>
  <si>
    <t>年</t>
  </si>
  <si>
    <t xml:space="preserve">2、业务培训完成时间
</t>
  </si>
  <si>
    <t>2022年10月底以前</t>
  </si>
  <si>
    <t>3、项目投入使用时间</t>
  </si>
  <si>
    <t>2022年12月底以前</t>
  </si>
  <si>
    <t>1、培养未成年人健康向上的精神风貌</t>
  </si>
  <si>
    <t>2、促进社会各界关心关爱未成年人</t>
  </si>
  <si>
    <t>明显促进</t>
  </si>
  <si>
    <t>3、体现党委政府对农村未成年人的关心关爱</t>
  </si>
  <si>
    <t>充分体现</t>
  </si>
  <si>
    <t>可持续影响</t>
  </si>
  <si>
    <t>1、提升农村未成年人道德修养和综合素质</t>
  </si>
  <si>
    <t>2、开展德育活动、文体活动，让孩子们快乐成长</t>
  </si>
  <si>
    <t>促进</t>
  </si>
  <si>
    <t>1、学生满意度</t>
  </si>
  <si>
    <t>2、老师满意度</t>
  </si>
  <si>
    <t>3、家长满意度</t>
  </si>
  <si>
    <t>预算06表</t>
  </si>
  <si>
    <t>政府性基金预算支出预算表</t>
  </si>
  <si>
    <t>单位名称：全部</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</si>
  <si>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</si>
  <si>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</si>
  <si>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</si>
  <si>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</si>
  <si>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</si>
  <si>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</si>
  <si>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</si>
  <si>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</si>
  <si>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</si>
  <si>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</si>
  <si>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</si>
  <si>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</si>
  <si>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</si>
  <si>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</si>
  <si>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政府性基金</t>
  </si>
  <si>
    <t>预算09-1表</t>
  </si>
  <si>
    <t>单位名称（项目）</t>
  </si>
  <si>
    <t>地区</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</si>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</sst>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11.25"/>
      <color rgb="FF000000"/>
      <name val="宋体"/>
      <charset val="134"/>
    </font>
    <font>
      <b/>
      <sz val="23"/>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9"/>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5">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6" fontId="7" fillId="0" borderId="7" xfId="51" applyProtection="1">
      <alignment horizontal="right" vertical="center"/>
      <protection locked="0"/>
    </xf>
    <xf numFmtId="49" fontId="7" fillId="0" borderId="7" xfId="50"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0"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1"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2" fillId="0" borderId="7" xfId="0" applyFont="1" applyBorder="1" applyAlignment="1" applyProtection="1">
      <alignment horizontal="center" vertical="center"/>
    </xf>
    <xf numFmtId="0" fontId="12" fillId="0" borderId="7" xfId="0" applyFont="1" applyBorder="1" applyAlignment="1">
      <alignment horizontal="center" vertical="center"/>
      <protection locked="0"/>
    </xf>
    <xf numFmtId="0" fontId="12" fillId="0" borderId="2"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protection locked="0"/>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12" fillId="0" borderId="10" xfId="0" applyFont="1" applyBorder="1" applyAlignment="1">
      <alignment horizontal="center" vertical="center" wrapText="1"/>
      <protection locked="0"/>
    </xf>
    <xf numFmtId="0" fontId="12" fillId="0" borderId="12" xfId="0" applyFont="1" applyBorder="1" applyAlignment="1">
      <alignment horizontal="center" vertical="center"/>
      <protection locked="0"/>
    </xf>
    <xf numFmtId="0" fontId="12" fillId="0" borderId="12" xfId="0" applyFont="1" applyBorder="1" applyAlignment="1">
      <alignment horizontal="center" vertical="center" wrapText="1"/>
      <protection locked="0"/>
    </xf>
    <xf numFmtId="0" fontId="13" fillId="0" borderId="0" xfId="0" applyFont="1" applyAlignment="1">
      <alignment horizontal="right"/>
      <protection locked="0"/>
    </xf>
    <xf numFmtId="49" fontId="13"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4" fillId="0" borderId="0" xfId="0" applyFont="1" applyAlignment="1">
      <alignment horizontal="center" vertical="center" wrapText="1"/>
      <protection locked="0"/>
    </xf>
    <xf numFmtId="0" fontId="14" fillId="0" borderId="0" xfId="0" applyFont="1" applyAlignment="1">
      <alignment horizontal="center" vertical="center"/>
      <protection locked="0"/>
    </xf>
    <xf numFmtId="0" fontId="14"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9" fillId="0" borderId="6" xfId="0" applyFont="1" applyBorder="1" applyAlignment="1">
      <alignment horizontal="center" vertical="center"/>
      <protection locked="0"/>
    </xf>
    <xf numFmtId="49" fontId="9" fillId="0" borderId="11" xfId="0" applyNumberFormat="1" applyFont="1" applyBorder="1" applyAlignment="1">
      <alignment horizontal="center" vertical="center"/>
      <protection locked="0"/>
    </xf>
    <xf numFmtId="0" fontId="9" fillId="0" borderId="11" xfId="0" applyFont="1" applyBorder="1" applyAlignment="1">
      <alignment horizontal="center" vertical="center"/>
      <protection locked="0"/>
    </xf>
    <xf numFmtId="0" fontId="9"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11" xfId="0" applyFont="1" applyBorder="1" applyAlignment="1">
      <alignment horizontal="left" vertical="center" wrapText="1" indent="1"/>
      <protection locked="0"/>
    </xf>
    <xf numFmtId="0" fontId="4" fillId="0" borderId="11" xfId="0" applyFont="1" applyBorder="1" applyAlignment="1">
      <alignment horizontal="left" vertical="center" wrapText="1" indent="2"/>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9"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4" fillId="0" borderId="7" xfId="0" applyFont="1" applyBorder="1" applyAlignment="1">
      <alignment horizontal="left" vertical="center" wrapText="1"/>
      <protection locked="0"/>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7" fillId="0" borderId="7" xfId="0" applyFont="1" applyBorder="1" applyAlignment="1" applyProtection="1">
      <alignment horizontal="center" vertical="center" wrapText="1"/>
    </xf>
    <xf numFmtId="0" fontId="8"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5" fillId="0" borderId="0" xfId="0" applyFont="1" applyAlignment="1" applyProtection="1">
      <alignment horizontal="center"/>
    </xf>
    <xf numFmtId="0" fontId="15" fillId="0" borderId="0" xfId="0" applyFont="1" applyAlignment="1" applyProtection="1">
      <alignment horizontal="center" wrapText="1"/>
    </xf>
    <xf numFmtId="0" fontId="15" fillId="0" borderId="0" xfId="0" applyFont="1" applyAlignment="1" applyProtection="1">
      <alignment wrapText="1"/>
    </xf>
    <xf numFmtId="0" fontId="16" fillId="0" borderId="0" xfId="0" applyAlignment="1" applyProtection="1">
      <alignment horizontal="right" vertical="center" wrapText="1"/>
    </xf>
    <xf numFmtId="0" fontId="17"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9" fillId="0" borderId="7" xfId="0" applyFont="1" applyBorder="1" applyAlignment="1">
      <alignment horizontal="center" vertical="center"/>
      <protection locked="0"/>
    </xf>
    <xf numFmtId="0" fontId="18"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6" fontId="16" fillId="0" borderId="7" xfId="51" applyFont="1">
      <alignment horizontal="right" vertical="center"/>
    </xf>
    <xf numFmtId="176" fontId="16" fillId="0" borderId="7" xfId="51" applyFont="1" applyAlignment="1">
      <alignment horizontal="center" vertical="center"/>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0" fontId="9" fillId="0" borderId="7" xfId="0" applyFont="1" applyBorder="1" applyAlignment="1" applyProtection="1">
      <alignment horizontal="center" vertical="center"/>
    </xf>
    <xf numFmtId="49" fontId="9"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1" fillId="0" borderId="7" xfId="0" applyFont="1" applyBorder="1" applyAlignment="1" applyProtection="1">
      <alignment horizontal="center" vertical="center"/>
    </xf>
    <xf numFmtId="0" fontId="21" fillId="0" borderId="7" xfId="0" applyFont="1" applyBorder="1" applyAlignment="1">
      <alignment horizontal="center" vertical="center"/>
      <protection locked="0"/>
    </xf>
    <xf numFmtId="0" fontId="7" fillId="0" borderId="7" xfId="0" applyFont="1" applyBorder="1">
      <alignment vertical="top"/>
      <protection locked="0"/>
    </xf>
    <xf numFmtId="176" fontId="7" fillId="0" borderId="7" xfId="0" applyNumberFormat="1" applyFont="1" applyBorder="1" applyAlignment="1">
      <alignment horizontal="right" vertical="center"/>
      <protection locked="0"/>
    </xf>
    <xf numFmtId="0" fontId="4" fillId="0" borderId="7" xfId="0" applyFont="1" applyBorder="1" applyAlignment="1" applyProtection="1">
      <alignment horizontal="left" vertical="center"/>
    </xf>
    <xf numFmtId="176" fontId="22" fillId="0" borderId="7" xfId="51" applyFont="1" applyProtection="1">
      <alignment horizontal="right" vertical="center"/>
      <protection locked="0"/>
    </xf>
    <xf numFmtId="0" fontId="23" fillId="0" borderId="0" xfId="0" applyFont="1" applyProtection="1">
      <alignment vertical="top"/>
    </xf>
    <xf numFmtId="0" fontId="24"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6"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2" fillId="0" borderId="6" xfId="0" applyFont="1" applyBorder="1" applyAlignment="1">
      <alignment horizontal="center" vertical="center"/>
      <protection locked="0"/>
    </xf>
    <xf numFmtId="0" fontId="21"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1"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8"/>
  <sheetViews>
    <sheetView showZeros="0" tabSelected="1" topLeftCell="A25" workbookViewId="0">
      <selection activeCell="A1" sqref="A1"/>
    </sheetView>
  </sheetViews>
  <sheetFormatPr defaultColWidth="9.13888888888889" defaultRowHeight="12" customHeight="1" outlineLevelCol="3"/>
  <cols>
    <col min="1" max="1" width="31.8518518518519" customWidth="1"/>
    <col min="2" max="2" width="35.5740740740741" customWidth="1"/>
    <col min="3" max="3" width="36.5740740740741" customWidth="1"/>
    <col min="4" max="4" width="33.8518518518519" customWidth="1"/>
  </cols>
  <sheetData>
    <row r="1" ht="15" customHeight="1" spans="4:4">
      <c r="D1" s="32" t="s">
        <v>0</v>
      </c>
    </row>
    <row r="2" ht="36" customHeight="1" spans="1:4">
      <c r="A2" s="4" t="str">
        <f>"2025"&amp;"年部门财务收支预算总表"</f>
        <v>2025年部门财务收支预算总表</v>
      </c>
      <c r="B2" s="205"/>
      <c r="C2" s="205"/>
      <c r="D2" s="205"/>
    </row>
    <row r="3" ht="18.75" customHeight="1" spans="1:4">
      <c r="A3" s="34" t="str">
        <f>"单位名称："&amp;"双江拉祜族佤族布朗族傣族自治县邦丙乡中心校"</f>
        <v>单位名称：双江拉祜族佤族布朗族傣族自治县邦丙乡中心校</v>
      </c>
      <c r="B3" s="206"/>
      <c r="C3" s="206"/>
      <c r="D3" s="32" t="s">
        <v>1</v>
      </c>
    </row>
    <row r="4" ht="18.75" customHeight="1" spans="1:4">
      <c r="A4" s="11" t="s">
        <v>2</v>
      </c>
      <c r="B4" s="13"/>
      <c r="C4" s="11" t="s">
        <v>3</v>
      </c>
      <c r="D4" s="13"/>
    </row>
    <row r="5" ht="18.75" customHeight="1" spans="1:4">
      <c r="A5" s="26" t="s">
        <v>4</v>
      </c>
      <c r="B5" s="26" t="str">
        <f t="shared" ref="B5:D5" si="0">"2025"&amp;"年预算数"</f>
        <v>2025年预算数</v>
      </c>
      <c r="C5" s="26" t="s">
        <v>5</v>
      </c>
      <c r="D5" s="26" t="str">
        <f t="shared" si="0"/>
        <v>2025年预算数</v>
      </c>
    </row>
    <row r="6" ht="18.75" customHeight="1" spans="1:4">
      <c r="A6" s="28"/>
      <c r="B6" s="28"/>
      <c r="C6" s="28"/>
      <c r="D6" s="28"/>
    </row>
    <row r="7" ht="18.75" customHeight="1" spans="1:4">
      <c r="A7" s="170" t="s">
        <v>6</v>
      </c>
      <c r="B7" s="23">
        <v>23430816.28</v>
      </c>
      <c r="C7" s="170" t="s">
        <v>7</v>
      </c>
      <c r="D7" s="23"/>
    </row>
    <row r="8" ht="18.75" customHeight="1" spans="1:4">
      <c r="A8" s="170" t="s">
        <v>8</v>
      </c>
      <c r="B8" s="23">
        <v>27500</v>
      </c>
      <c r="C8" s="170" t="s">
        <v>9</v>
      </c>
      <c r="D8" s="23"/>
    </row>
    <row r="9" ht="18.75" customHeight="1" spans="1:4">
      <c r="A9" s="170" t="s">
        <v>10</v>
      </c>
      <c r="B9" s="23"/>
      <c r="C9" s="170" t="s">
        <v>11</v>
      </c>
      <c r="D9" s="23"/>
    </row>
    <row r="10" ht="18.75" customHeight="1" spans="1:4">
      <c r="A10" s="170" t="s">
        <v>12</v>
      </c>
      <c r="B10" s="23"/>
      <c r="C10" s="170" t="s">
        <v>13</v>
      </c>
      <c r="D10" s="23"/>
    </row>
    <row r="11" ht="18.75" customHeight="1" spans="1:4">
      <c r="A11" s="21" t="s">
        <v>14</v>
      </c>
      <c r="B11" s="23">
        <v>2810000</v>
      </c>
      <c r="C11" s="207" t="s">
        <v>15</v>
      </c>
      <c r="D11" s="23">
        <v>21571061.47</v>
      </c>
    </row>
    <row r="12" ht="18.75" customHeight="1" spans="1:4">
      <c r="A12" s="208" t="s">
        <v>16</v>
      </c>
      <c r="B12" s="23"/>
      <c r="C12" s="209" t="s">
        <v>17</v>
      </c>
      <c r="D12" s="23"/>
    </row>
    <row r="13" ht="18.75" customHeight="1" spans="1:4">
      <c r="A13" s="208" t="s">
        <v>18</v>
      </c>
      <c r="B13" s="23"/>
      <c r="C13" s="209" t="s">
        <v>19</v>
      </c>
      <c r="D13" s="23"/>
    </row>
    <row r="14" ht="18.75" customHeight="1" spans="1:4">
      <c r="A14" s="208" t="s">
        <v>20</v>
      </c>
      <c r="B14" s="23"/>
      <c r="C14" s="209" t="s">
        <v>21</v>
      </c>
      <c r="D14" s="23">
        <v>2966712.6</v>
      </c>
    </row>
    <row r="15" ht="18.75" customHeight="1" spans="1:4">
      <c r="A15" s="208" t="s">
        <v>22</v>
      </c>
      <c r="B15" s="23"/>
      <c r="C15" s="209" t="s">
        <v>23</v>
      </c>
      <c r="D15" s="23">
        <v>923523.35</v>
      </c>
    </row>
    <row r="16" ht="18.75" customHeight="1" spans="1:4">
      <c r="A16" s="208" t="s">
        <v>24</v>
      </c>
      <c r="B16" s="23">
        <v>2810000</v>
      </c>
      <c r="C16" s="208" t="s">
        <v>25</v>
      </c>
      <c r="D16" s="23"/>
    </row>
    <row r="17" ht="18.75" customHeight="1" spans="1:4">
      <c r="A17" s="208" t="s">
        <v>26</v>
      </c>
      <c r="B17" s="23"/>
      <c r="C17" s="208" t="s">
        <v>27</v>
      </c>
      <c r="D17" s="23"/>
    </row>
    <row r="18" ht="18.75" customHeight="1" spans="1:4">
      <c r="A18" s="210" t="s">
        <v>26</v>
      </c>
      <c r="B18" s="23"/>
      <c r="C18" s="209" t="s">
        <v>28</v>
      </c>
      <c r="D18" s="23"/>
    </row>
    <row r="19" ht="18.75" customHeight="1" spans="1:4">
      <c r="A19" s="210" t="s">
        <v>26</v>
      </c>
      <c r="B19" s="23"/>
      <c r="C19" s="209" t="s">
        <v>29</v>
      </c>
      <c r="D19" s="23"/>
    </row>
    <row r="20" ht="18.75" customHeight="1" spans="1:4">
      <c r="A20" s="210" t="s">
        <v>26</v>
      </c>
      <c r="B20" s="23"/>
      <c r="C20" s="209" t="s">
        <v>30</v>
      </c>
      <c r="D20" s="23"/>
    </row>
    <row r="21" ht="18.75" customHeight="1" spans="1:4">
      <c r="A21" s="210" t="s">
        <v>26</v>
      </c>
      <c r="B21" s="23"/>
      <c r="C21" s="209" t="s">
        <v>31</v>
      </c>
      <c r="D21" s="23"/>
    </row>
    <row r="22" ht="18.75" customHeight="1" spans="1:4">
      <c r="A22" s="210" t="s">
        <v>26</v>
      </c>
      <c r="B22" s="23"/>
      <c r="C22" s="209" t="s">
        <v>32</v>
      </c>
      <c r="D22" s="23"/>
    </row>
    <row r="23" ht="18.75" customHeight="1" spans="1:4">
      <c r="A23" s="210" t="s">
        <v>26</v>
      </c>
      <c r="B23" s="23"/>
      <c r="C23" s="209" t="s">
        <v>33</v>
      </c>
      <c r="D23" s="23"/>
    </row>
    <row r="24" ht="18.75" customHeight="1" spans="1:4">
      <c r="A24" s="210" t="s">
        <v>26</v>
      </c>
      <c r="B24" s="23"/>
      <c r="C24" s="209" t="s">
        <v>34</v>
      </c>
      <c r="D24" s="23"/>
    </row>
    <row r="25" ht="18.75" customHeight="1" spans="1:4">
      <c r="A25" s="210" t="s">
        <v>26</v>
      </c>
      <c r="B25" s="23"/>
      <c r="C25" s="209" t="s">
        <v>35</v>
      </c>
      <c r="D25" s="23">
        <v>1371201.12</v>
      </c>
    </row>
    <row r="26" ht="18.75" customHeight="1" spans="1:4">
      <c r="A26" s="210" t="s">
        <v>26</v>
      </c>
      <c r="B26" s="23"/>
      <c r="C26" s="209" t="s">
        <v>36</v>
      </c>
      <c r="D26" s="23"/>
    </row>
    <row r="27" ht="18.75" customHeight="1" spans="1:4">
      <c r="A27" s="210" t="s">
        <v>26</v>
      </c>
      <c r="B27" s="23"/>
      <c r="C27" s="209" t="s">
        <v>37</v>
      </c>
      <c r="D27" s="23"/>
    </row>
    <row r="28" ht="18.75" customHeight="1" spans="1:4">
      <c r="A28" s="210" t="s">
        <v>26</v>
      </c>
      <c r="B28" s="23"/>
      <c r="C28" s="209" t="s">
        <v>38</v>
      </c>
      <c r="D28" s="23"/>
    </row>
    <row r="29" ht="18.75" customHeight="1" spans="1:4">
      <c r="A29" s="210" t="s">
        <v>26</v>
      </c>
      <c r="B29" s="23"/>
      <c r="C29" s="209" t="s">
        <v>39</v>
      </c>
      <c r="D29" s="23"/>
    </row>
    <row r="30" ht="18.75" customHeight="1" spans="1:4">
      <c r="A30" s="211" t="s">
        <v>26</v>
      </c>
      <c r="B30" s="23"/>
      <c r="C30" s="208" t="s">
        <v>40</v>
      </c>
      <c r="D30" s="23">
        <v>42500</v>
      </c>
    </row>
    <row r="31" ht="18.75" customHeight="1" spans="1:4">
      <c r="A31" s="211" t="s">
        <v>26</v>
      </c>
      <c r="B31" s="23"/>
      <c r="C31" s="208" t="s">
        <v>41</v>
      </c>
      <c r="D31" s="23"/>
    </row>
    <row r="32" ht="18.75" customHeight="1" spans="1:4">
      <c r="A32" s="211" t="s">
        <v>26</v>
      </c>
      <c r="B32" s="23"/>
      <c r="C32" s="208" t="s">
        <v>42</v>
      </c>
      <c r="D32" s="23"/>
    </row>
    <row r="33" ht="18.75" customHeight="1" spans="1:4">
      <c r="A33" s="212"/>
      <c r="B33" s="171"/>
      <c r="C33" s="208" t="s">
        <v>43</v>
      </c>
      <c r="D33" s="169"/>
    </row>
    <row r="34" ht="18.75" customHeight="1" spans="1:4">
      <c r="A34" s="212" t="s">
        <v>44</v>
      </c>
      <c r="B34" s="171">
        <f>SUM(B7:B11)</f>
        <v>26268316.28</v>
      </c>
      <c r="C34" s="166" t="s">
        <v>45</v>
      </c>
      <c r="D34" s="171">
        <v>26874998.54</v>
      </c>
    </row>
    <row r="35" ht="18.75" customHeight="1" spans="1:4">
      <c r="A35" s="213" t="s">
        <v>46</v>
      </c>
      <c r="B35" s="23">
        <v>606682.26</v>
      </c>
      <c r="C35" s="170" t="s">
        <v>47</v>
      </c>
      <c r="D35" s="23"/>
    </row>
    <row r="36" ht="18.75" customHeight="1" spans="1:4">
      <c r="A36" s="213" t="s">
        <v>48</v>
      </c>
      <c r="B36" s="23">
        <v>606682.26</v>
      </c>
      <c r="C36" s="170" t="s">
        <v>48</v>
      </c>
      <c r="D36" s="23"/>
    </row>
    <row r="37" ht="18.75" customHeight="1" spans="1:4">
      <c r="A37" s="213" t="s">
        <v>49</v>
      </c>
      <c r="B37" s="23">
        <f>B35-B36</f>
        <v>0</v>
      </c>
      <c r="C37" s="170" t="s">
        <v>50</v>
      </c>
      <c r="D37" s="23"/>
    </row>
    <row r="38" ht="18.75" customHeight="1" spans="1:4">
      <c r="A38" s="214" t="s">
        <v>51</v>
      </c>
      <c r="B38" s="171">
        <f t="shared" ref="B38:D38" si="1">B34+B35</f>
        <v>26874998.54</v>
      </c>
      <c r="C38" s="166" t="s">
        <v>52</v>
      </c>
      <c r="D38" s="171">
        <f t="shared" si="1"/>
        <v>26874998.54</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
  <sheetViews>
    <sheetView showZeros="0" tabSelected="1" workbookViewId="0">
      <selection activeCell="A1" sqref="A1"/>
    </sheetView>
  </sheetViews>
  <sheetFormatPr defaultColWidth="9.13888888888889" defaultRowHeight="14.25" customHeight="1" outlineLevelCol="5"/>
  <cols>
    <col min="1" max="1" width="32.1388888888889" customWidth="1"/>
    <col min="2" max="2" width="16.8518518518519" customWidth="1"/>
    <col min="3" max="3" width="53.5740740740741" customWidth="1"/>
    <col min="4" max="6" width="28.5740740740741" customWidth="1"/>
  </cols>
  <sheetData>
    <row r="1" ht="15.75" customHeight="1" spans="1:6">
      <c r="A1" s="96">
        <v>1</v>
      </c>
      <c r="B1" s="97">
        <v>0</v>
      </c>
      <c r="C1" s="96">
        <v>1</v>
      </c>
      <c r="D1" s="98"/>
      <c r="E1" s="98"/>
      <c r="F1" s="32" t="s">
        <v>546</v>
      </c>
    </row>
    <row r="2" ht="36.75" customHeight="1" spans="1:6">
      <c r="A2" s="99" t="str">
        <f>"2025"&amp;"年部门政府性基金预算支出预算表"</f>
        <v>2025年部门政府性基金预算支出预算表</v>
      </c>
      <c r="B2" s="100" t="s">
        <v>547</v>
      </c>
      <c r="C2" s="101"/>
      <c r="D2" s="102"/>
      <c r="E2" s="102"/>
      <c r="F2" s="102"/>
    </row>
    <row r="3" ht="18.75" customHeight="1" spans="1:6">
      <c r="A3" s="6" t="str">
        <f>"单位名称："&amp;"双江拉祜族佤族布朗族傣族自治县邦丙乡中心校"</f>
        <v>单位名称：双江拉祜族佤族布朗族傣族自治县邦丙乡中心校</v>
      </c>
      <c r="B3" s="6" t="s">
        <v>548</v>
      </c>
      <c r="C3" s="96"/>
      <c r="D3" s="98"/>
      <c r="E3" s="98"/>
      <c r="F3" s="32" t="s">
        <v>1</v>
      </c>
    </row>
    <row r="4" ht="18.75" customHeight="1" spans="1:6">
      <c r="A4" s="103" t="s">
        <v>202</v>
      </c>
      <c r="B4" s="104" t="s">
        <v>73</v>
      </c>
      <c r="C4" s="105" t="s">
        <v>74</v>
      </c>
      <c r="D4" s="12" t="s">
        <v>549</v>
      </c>
      <c r="E4" s="12"/>
      <c r="F4" s="13"/>
    </row>
    <row r="5" ht="18.75" customHeight="1" spans="1:6">
      <c r="A5" s="106"/>
      <c r="B5" s="107"/>
      <c r="C5" s="108"/>
      <c r="D5" s="91" t="s">
        <v>56</v>
      </c>
      <c r="E5" s="91" t="s">
        <v>75</v>
      </c>
      <c r="F5" s="91" t="s">
        <v>76</v>
      </c>
    </row>
    <row r="6" ht="18.75" customHeight="1" spans="1:6">
      <c r="A6" s="109">
        <v>1</v>
      </c>
      <c r="B6" s="110" t="s">
        <v>183</v>
      </c>
      <c r="C6" s="111">
        <v>3</v>
      </c>
      <c r="D6" s="112">
        <v>4</v>
      </c>
      <c r="E6" s="112">
        <v>5</v>
      </c>
      <c r="F6" s="112">
        <v>6</v>
      </c>
    </row>
    <row r="7" ht="18.75" customHeight="1" spans="1:6">
      <c r="A7" s="113" t="s">
        <v>71</v>
      </c>
      <c r="B7" s="79"/>
      <c r="C7" s="79"/>
      <c r="D7" s="23">
        <v>42500</v>
      </c>
      <c r="E7" s="23"/>
      <c r="F7" s="23">
        <v>42500</v>
      </c>
    </row>
    <row r="8" ht="18.75" customHeight="1" spans="1:6">
      <c r="A8" s="113"/>
      <c r="B8" s="79" t="s">
        <v>135</v>
      </c>
      <c r="C8" s="79" t="s">
        <v>83</v>
      </c>
      <c r="D8" s="23">
        <v>42500</v>
      </c>
      <c r="E8" s="23"/>
      <c r="F8" s="23">
        <v>42500</v>
      </c>
    </row>
    <row r="9" ht="18.75" customHeight="1" spans="1:6">
      <c r="A9" s="24"/>
      <c r="B9" s="114" t="s">
        <v>136</v>
      </c>
      <c r="C9" s="114" t="s">
        <v>137</v>
      </c>
      <c r="D9" s="23">
        <v>42500</v>
      </c>
      <c r="E9" s="23"/>
      <c r="F9" s="23">
        <v>42500</v>
      </c>
    </row>
    <row r="10" ht="18.75" customHeight="1" spans="1:6">
      <c r="A10" s="24"/>
      <c r="B10" s="115" t="s">
        <v>138</v>
      </c>
      <c r="C10" s="115" t="s">
        <v>139</v>
      </c>
      <c r="D10" s="23">
        <v>42500</v>
      </c>
      <c r="E10" s="23"/>
      <c r="F10" s="23">
        <v>42500</v>
      </c>
    </row>
    <row r="11" ht="18.75" customHeight="1" spans="1:6">
      <c r="A11" s="116" t="s">
        <v>56</v>
      </c>
      <c r="B11" s="117"/>
      <c r="C11" s="25"/>
      <c r="D11" s="23">
        <v>42500</v>
      </c>
      <c r="E11" s="23"/>
      <c r="F11" s="23">
        <v>42500</v>
      </c>
    </row>
  </sheetData>
  <mergeCells count="7">
    <mergeCell ref="A2:F2"/>
    <mergeCell ref="A3:C3"/>
    <mergeCell ref="D4:F4"/>
    <mergeCell ref="A11:C11"/>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0"/>
  <sheetViews>
    <sheetView showZeros="0" tabSelected="1" workbookViewId="0">
      <selection activeCell="A1" sqref="A1 A1 A1 A1 A1 A1 A1 A1 A1 A1 A1 A1 A1 A1 A1 A1 A1"/>
    </sheetView>
  </sheetViews>
  <sheetFormatPr defaultColWidth="9.13888888888889" defaultRowHeight="14.25" customHeight="1"/>
  <cols>
    <col min="1" max="1" width="39.1388888888889" customWidth="1"/>
    <col min="2" max="2" width="21.712962962963" customWidth="1"/>
    <col min="3" max="3" width="35.2777777777778" customWidth="1"/>
    <col min="4" max="4" width="7.71296296296296" customWidth="1"/>
    <col min="5" max="5" width="10.2777777777778" customWidth="1"/>
    <col min="6" max="17" width="16.5740740740741" customWidth="1"/>
  </cols>
  <sheetData>
    <row r="1" ht="15.75" customHeight="1" spans="1:17">
      <c r="A1" s="2"/>
      <c r="B1" s="2"/>
      <c r="C1" s="2"/>
      <c r="D1" s="2"/>
      <c r="E1" s="2"/>
      <c r="F1" s="2"/>
      <c r="G1" s="2"/>
      <c r="H1" s="2"/>
      <c r="I1" s="2"/>
      <c r="J1" s="2"/>
      <c r="O1" s="31"/>
      <c r="P1" s="31"/>
      <c r="Q1" s="32" t="s">
        <v>550</v>
      </c>
    </row>
    <row r="2" ht="35.25" customHeight="1" spans="1:17">
      <c r="A2" s="33" t="str">
        <f>"2025"&amp;"年部门政府采购预算表"</f>
        <v>2025年部门政府采购预算表</v>
      </c>
      <c r="B2" s="5"/>
      <c r="C2" s="5"/>
      <c r="D2" s="5"/>
      <c r="E2" s="5"/>
      <c r="F2" s="5"/>
      <c r="G2" s="5"/>
      <c r="H2" s="5"/>
      <c r="I2" s="5"/>
      <c r="J2" s="5"/>
      <c r="K2" s="66"/>
      <c r="L2" s="5"/>
      <c r="M2" s="5"/>
      <c r="N2" s="5"/>
      <c r="O2" s="66"/>
      <c r="P2" s="66"/>
      <c r="Q2" s="5"/>
    </row>
    <row r="3" ht="18.75" customHeight="1" spans="1:17">
      <c r="A3" s="34" t="str">
        <f>"单位名称："&amp;"双江拉祜族佤族布朗族傣族自治县邦丙乡中心校"</f>
        <v>单位名称：双江拉祜族佤族布朗族傣族自治县邦丙乡中心校</v>
      </c>
      <c r="B3" s="8"/>
      <c r="C3" s="8"/>
      <c r="D3" s="8"/>
      <c r="E3" s="8"/>
      <c r="F3" s="8"/>
      <c r="G3" s="8"/>
      <c r="H3" s="8"/>
      <c r="I3" s="8"/>
      <c r="J3" s="8"/>
      <c r="O3" s="84"/>
      <c r="P3" s="84"/>
      <c r="Q3" s="32" t="s">
        <v>189</v>
      </c>
    </row>
    <row r="4" ht="18.75" customHeight="1" spans="1:17">
      <c r="A4" s="10" t="s">
        <v>551</v>
      </c>
      <c r="B4" s="69" t="s">
        <v>552</v>
      </c>
      <c r="C4" s="69" t="s">
        <v>553</v>
      </c>
      <c r="D4" s="69" t="s">
        <v>554</v>
      </c>
      <c r="E4" s="69" t="s">
        <v>555</v>
      </c>
      <c r="F4" s="69" t="s">
        <v>556</v>
      </c>
      <c r="G4" s="38" t="s">
        <v>209</v>
      </c>
      <c r="H4" s="38"/>
      <c r="I4" s="38"/>
      <c r="J4" s="38"/>
      <c r="K4" s="71"/>
      <c r="L4" s="38"/>
      <c r="M4" s="38"/>
      <c r="N4" s="38"/>
      <c r="O4" s="86"/>
      <c r="P4" s="71"/>
      <c r="Q4" s="39"/>
    </row>
    <row r="5" ht="18.75" customHeight="1" spans="1:17">
      <c r="A5" s="15"/>
      <c r="B5" s="72"/>
      <c r="C5" s="72"/>
      <c r="D5" s="72"/>
      <c r="E5" s="72"/>
      <c r="F5" s="72"/>
      <c r="G5" s="72" t="s">
        <v>56</v>
      </c>
      <c r="H5" s="72" t="s">
        <v>59</v>
      </c>
      <c r="I5" s="72" t="s">
        <v>557</v>
      </c>
      <c r="J5" s="72" t="s">
        <v>558</v>
      </c>
      <c r="K5" s="93" t="s">
        <v>559</v>
      </c>
      <c r="L5" s="87" t="s">
        <v>78</v>
      </c>
      <c r="M5" s="87"/>
      <c r="N5" s="87"/>
      <c r="O5" s="94"/>
      <c r="P5" s="95"/>
      <c r="Q5" s="74"/>
    </row>
    <row r="6" ht="27" customHeight="1" spans="1:17">
      <c r="A6" s="17"/>
      <c r="B6" s="74"/>
      <c r="C6" s="74"/>
      <c r="D6" s="74"/>
      <c r="E6" s="74"/>
      <c r="F6" s="74"/>
      <c r="G6" s="74"/>
      <c r="H6" s="74" t="s">
        <v>58</v>
      </c>
      <c r="I6" s="74"/>
      <c r="J6" s="74"/>
      <c r="K6" s="75"/>
      <c r="L6" s="74" t="s">
        <v>58</v>
      </c>
      <c r="M6" s="74" t="s">
        <v>65</v>
      </c>
      <c r="N6" s="74" t="s">
        <v>217</v>
      </c>
      <c r="O6" s="90" t="s">
        <v>67</v>
      </c>
      <c r="P6" s="75" t="s">
        <v>68</v>
      </c>
      <c r="Q6" s="74" t="s">
        <v>69</v>
      </c>
    </row>
    <row r="7" ht="18.75" customHeight="1" spans="1:17">
      <c r="A7" s="28">
        <v>1</v>
      </c>
      <c r="B7" s="91">
        <v>2</v>
      </c>
      <c r="C7" s="91">
        <v>3</v>
      </c>
      <c r="D7" s="28">
        <v>4</v>
      </c>
      <c r="E7" s="91">
        <v>5</v>
      </c>
      <c r="F7" s="91">
        <v>6</v>
      </c>
      <c r="G7" s="28">
        <v>7</v>
      </c>
      <c r="H7" s="91">
        <v>8</v>
      </c>
      <c r="I7" s="91">
        <v>9</v>
      </c>
      <c r="J7" s="28">
        <v>10</v>
      </c>
      <c r="K7" s="91">
        <v>11</v>
      </c>
      <c r="L7" s="91">
        <v>12</v>
      </c>
      <c r="M7" s="28">
        <v>13</v>
      </c>
      <c r="N7" s="91">
        <v>14</v>
      </c>
      <c r="O7" s="91">
        <v>15</v>
      </c>
      <c r="P7" s="28">
        <v>16</v>
      </c>
      <c r="Q7" s="91">
        <v>17</v>
      </c>
    </row>
    <row r="8" ht="18.75" customHeight="1" spans="1:17">
      <c r="A8" s="77"/>
      <c r="B8" s="78"/>
      <c r="C8" s="78"/>
      <c r="D8" s="78"/>
      <c r="E8" s="92"/>
      <c r="F8" s="23"/>
      <c r="G8" s="23"/>
      <c r="H8" s="23"/>
      <c r="I8" s="23"/>
      <c r="J8" s="23"/>
      <c r="K8" s="23"/>
      <c r="L8" s="23"/>
      <c r="M8" s="23"/>
      <c r="N8" s="23"/>
      <c r="O8" s="23"/>
      <c r="P8" s="23"/>
      <c r="Q8" s="23"/>
    </row>
    <row r="9" ht="18.75" customHeight="1" spans="1:17">
      <c r="A9" s="77"/>
      <c r="B9" s="78"/>
      <c r="C9" s="78"/>
      <c r="D9" s="78"/>
      <c r="E9" s="92"/>
      <c r="F9" s="23"/>
      <c r="G9" s="23"/>
      <c r="H9" s="23"/>
      <c r="I9" s="23"/>
      <c r="J9" s="23"/>
      <c r="K9" s="23"/>
      <c r="L9" s="23"/>
      <c r="M9" s="23"/>
      <c r="N9" s="23"/>
      <c r="O9" s="23"/>
      <c r="P9" s="23"/>
      <c r="Q9" s="23"/>
    </row>
    <row r="10" ht="18.75" customHeight="1" spans="1:17">
      <c r="A10" s="80" t="s">
        <v>56</v>
      </c>
      <c r="B10" s="25"/>
      <c r="C10" s="25"/>
      <c r="D10" s="25"/>
      <c r="E10" s="25"/>
      <c r="F10" s="23"/>
      <c r="G10" s="23"/>
      <c r="H10" s="23"/>
      <c r="I10" s="23"/>
      <c r="J10" s="23"/>
      <c r="K10" s="23"/>
      <c r="L10" s="23"/>
      <c r="M10" s="23"/>
      <c r="N10" s="23"/>
      <c r="O10" s="23"/>
      <c r="P10" s="23"/>
      <c r="Q10" s="23"/>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tabSelected="1" workbookViewId="0">
      <selection activeCell="A1" sqref="A1"/>
    </sheetView>
  </sheetViews>
  <sheetFormatPr defaultColWidth="9.13888888888889" defaultRowHeight="14.25" customHeight="1"/>
  <cols>
    <col min="1" max="1" width="31.4259259259259" customWidth="1"/>
    <col min="2" max="3" width="21.8518518518519" customWidth="1"/>
    <col min="4" max="14" width="19" customWidth="1"/>
  </cols>
  <sheetData>
    <row r="1" ht="13.5" customHeight="1" spans="1:14">
      <c r="A1" s="62"/>
      <c r="B1" s="62"/>
      <c r="C1" s="63"/>
      <c r="D1" s="62"/>
      <c r="E1" s="62"/>
      <c r="F1" s="62"/>
      <c r="G1" s="62"/>
      <c r="H1" s="64"/>
      <c r="I1" s="57"/>
      <c r="J1" s="57"/>
      <c r="K1" s="57"/>
      <c r="L1" s="31"/>
      <c r="M1" s="82"/>
      <c r="N1" s="83" t="s">
        <v>560</v>
      </c>
    </row>
    <row r="2" ht="34.5" customHeight="1" spans="1:14">
      <c r="A2" s="33" t="str">
        <f>"2025"&amp;"年部门政府购买服务预算表"</f>
        <v>2025年部门政府购买服务预算表</v>
      </c>
      <c r="B2" s="65"/>
      <c r="C2" s="66"/>
      <c r="D2" s="65"/>
      <c r="E2" s="65"/>
      <c r="F2" s="65"/>
      <c r="G2" s="65"/>
      <c r="H2" s="67"/>
      <c r="I2" s="65"/>
      <c r="J2" s="65"/>
      <c r="K2" s="65"/>
      <c r="L2" s="66"/>
      <c r="M2" s="67"/>
      <c r="N2" s="65"/>
    </row>
    <row r="3" ht="18.75" customHeight="1" spans="1:14">
      <c r="A3" s="54" t="str">
        <f>"单位名称："&amp;"双江拉祜族佤族布朗族傣族自治县邦丙乡中心校"</f>
        <v>单位名称：双江拉祜族佤族布朗族傣族自治县邦丙乡中心校</v>
      </c>
      <c r="B3" s="55"/>
      <c r="C3" s="68"/>
      <c r="D3" s="55"/>
      <c r="E3" s="55"/>
      <c r="F3" s="55"/>
      <c r="G3" s="55"/>
      <c r="H3" s="64"/>
      <c r="I3" s="57"/>
      <c r="J3" s="57"/>
      <c r="K3" s="57"/>
      <c r="L3" s="84"/>
      <c r="M3" s="85"/>
      <c r="N3" s="83" t="s">
        <v>189</v>
      </c>
    </row>
    <row r="4" ht="18.75" customHeight="1" spans="1:14">
      <c r="A4" s="10" t="s">
        <v>551</v>
      </c>
      <c r="B4" s="69" t="s">
        <v>561</v>
      </c>
      <c r="C4" s="70" t="s">
        <v>562</v>
      </c>
      <c r="D4" s="38" t="s">
        <v>209</v>
      </c>
      <c r="E4" s="38"/>
      <c r="F4" s="38"/>
      <c r="G4" s="38"/>
      <c r="H4" s="71"/>
      <c r="I4" s="38"/>
      <c r="J4" s="38"/>
      <c r="K4" s="38"/>
      <c r="L4" s="86"/>
      <c r="M4" s="71"/>
      <c r="N4" s="39"/>
    </row>
    <row r="5" ht="18.75" customHeight="1" spans="1:14">
      <c r="A5" s="15"/>
      <c r="B5" s="72"/>
      <c r="C5" s="73"/>
      <c r="D5" s="72" t="s">
        <v>56</v>
      </c>
      <c r="E5" s="72" t="s">
        <v>59</v>
      </c>
      <c r="F5" s="72" t="s">
        <v>563</v>
      </c>
      <c r="G5" s="72" t="s">
        <v>558</v>
      </c>
      <c r="H5" s="73" t="s">
        <v>559</v>
      </c>
      <c r="I5" s="87" t="s">
        <v>78</v>
      </c>
      <c r="J5" s="87"/>
      <c r="K5" s="87"/>
      <c r="L5" s="88"/>
      <c r="M5" s="89"/>
      <c r="N5" s="74"/>
    </row>
    <row r="6" ht="27" customHeight="1" spans="1:14">
      <c r="A6" s="17"/>
      <c r="B6" s="74"/>
      <c r="C6" s="75"/>
      <c r="D6" s="74"/>
      <c r="E6" s="74"/>
      <c r="F6" s="74"/>
      <c r="G6" s="74"/>
      <c r="H6" s="75"/>
      <c r="I6" s="74" t="s">
        <v>58</v>
      </c>
      <c r="J6" s="74" t="s">
        <v>65</v>
      </c>
      <c r="K6" s="74" t="s">
        <v>217</v>
      </c>
      <c r="L6" s="90" t="s">
        <v>67</v>
      </c>
      <c r="M6" s="75" t="s">
        <v>68</v>
      </c>
      <c r="N6" s="74" t="s">
        <v>69</v>
      </c>
    </row>
    <row r="7" ht="18.75" customHeight="1" spans="1:14">
      <c r="A7" s="76">
        <v>1</v>
      </c>
      <c r="B7" s="76">
        <v>2</v>
      </c>
      <c r="C7" s="76">
        <v>3</v>
      </c>
      <c r="D7" s="76">
        <v>4</v>
      </c>
      <c r="E7" s="76">
        <v>5</v>
      </c>
      <c r="F7" s="76">
        <v>6</v>
      </c>
      <c r="G7" s="76">
        <v>7</v>
      </c>
      <c r="H7" s="76">
        <v>8</v>
      </c>
      <c r="I7" s="76">
        <v>9</v>
      </c>
      <c r="J7" s="76">
        <v>10</v>
      </c>
      <c r="K7" s="76">
        <v>11</v>
      </c>
      <c r="L7" s="76">
        <v>12</v>
      </c>
      <c r="M7" s="76">
        <v>13</v>
      </c>
      <c r="N7" s="76">
        <v>14</v>
      </c>
    </row>
    <row r="8" ht="18.75" customHeight="1" spans="1:14">
      <c r="A8" s="77"/>
      <c r="B8" s="78"/>
      <c r="C8" s="79"/>
      <c r="D8" s="23"/>
      <c r="E8" s="23"/>
      <c r="F8" s="23"/>
      <c r="G8" s="23"/>
      <c r="H8" s="23"/>
      <c r="I8" s="23"/>
      <c r="J8" s="23"/>
      <c r="K8" s="23"/>
      <c r="L8" s="23"/>
      <c r="M8" s="23"/>
      <c r="N8" s="23"/>
    </row>
    <row r="9" ht="18.75" customHeight="1" spans="1:14">
      <c r="A9" s="77"/>
      <c r="B9" s="78"/>
      <c r="C9" s="79"/>
      <c r="D9" s="23"/>
      <c r="E9" s="23"/>
      <c r="F9" s="23"/>
      <c r="G9" s="23"/>
      <c r="H9" s="23"/>
      <c r="I9" s="23"/>
      <c r="J9" s="23"/>
      <c r="K9" s="23"/>
      <c r="L9" s="23"/>
      <c r="M9" s="23"/>
      <c r="N9" s="23"/>
    </row>
    <row r="10" ht="18.75" customHeight="1" spans="1:14">
      <c r="A10" s="80" t="s">
        <v>56</v>
      </c>
      <c r="B10" s="25"/>
      <c r="C10" s="81"/>
      <c r="D10" s="23"/>
      <c r="E10" s="23"/>
      <c r="F10" s="23"/>
      <c r="G10" s="23"/>
      <c r="H10" s="23"/>
      <c r="I10" s="23"/>
      <c r="J10" s="23"/>
      <c r="K10" s="23"/>
      <c r="L10" s="23"/>
      <c r="M10" s="23"/>
      <c r="N10" s="23"/>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6"/>
  <sheetViews>
    <sheetView showZeros="0" tabSelected="1" workbookViewId="0">
      <selection activeCell="A1" sqref="A1"/>
    </sheetView>
  </sheetViews>
  <sheetFormatPr defaultColWidth="9.13888888888889" defaultRowHeight="14.25" customHeight="1" outlineLevelRow="5" outlineLevelCol="7"/>
  <cols>
    <col min="1" max="1" width="37.712962962963" customWidth="1"/>
    <col min="2" max="4" width="22.8518518518519" customWidth="1"/>
    <col min="5" max="8" width="20.8518518518519" customWidth="1"/>
  </cols>
  <sheetData>
    <row r="1" ht="13.5" customHeight="1" spans="1:8">
      <c r="A1" s="2"/>
      <c r="B1" s="2"/>
      <c r="C1" s="2"/>
      <c r="D1" s="52"/>
      <c r="H1" s="31" t="s">
        <v>564</v>
      </c>
    </row>
    <row r="2" ht="27.75" customHeight="1" spans="1:8">
      <c r="A2" s="53" t="str">
        <f>"2025"&amp;"年县对下转移支付预算表"</f>
        <v>2025年县对下转移支付预算表</v>
      </c>
      <c r="B2" s="5"/>
      <c r="C2" s="5"/>
      <c r="D2" s="5"/>
      <c r="E2" s="5"/>
      <c r="F2" s="5"/>
      <c r="G2" s="5"/>
      <c r="H2" s="5"/>
    </row>
    <row r="3" ht="18.75" customHeight="1" spans="1:8">
      <c r="A3" s="54" t="str">
        <f>"单位名称："&amp;"双江拉祜族佤族布朗族傣族自治县邦丙乡中心校"</f>
        <v>单位名称：双江拉祜族佤族布朗族傣族自治县邦丙乡中心校</v>
      </c>
      <c r="B3" s="55"/>
      <c r="C3" s="55"/>
      <c r="D3" s="56"/>
      <c r="E3" s="57"/>
      <c r="F3" s="57"/>
      <c r="G3" s="57"/>
      <c r="H3" s="31" t="s">
        <v>189</v>
      </c>
    </row>
    <row r="4" ht="18.75" customHeight="1" spans="1:8">
      <c r="A4" s="26" t="s">
        <v>565</v>
      </c>
      <c r="B4" s="11" t="s">
        <v>209</v>
      </c>
      <c r="C4" s="12"/>
      <c r="D4" s="12"/>
      <c r="E4" s="11" t="s">
        <v>566</v>
      </c>
      <c r="F4" s="12"/>
      <c r="G4" s="12"/>
      <c r="H4" s="13"/>
    </row>
    <row r="5" ht="18.75" customHeight="1" spans="1:8">
      <c r="A5" s="28"/>
      <c r="B5" s="27" t="s">
        <v>56</v>
      </c>
      <c r="C5" s="10" t="s">
        <v>59</v>
      </c>
      <c r="D5" s="58" t="s">
        <v>563</v>
      </c>
      <c r="E5" s="59" t="s">
        <v>567</v>
      </c>
      <c r="F5" s="59" t="s">
        <v>567</v>
      </c>
      <c r="G5" s="59" t="s">
        <v>567</v>
      </c>
      <c r="H5" s="60" t="s">
        <v>567</v>
      </c>
    </row>
    <row r="6" ht="18.75" customHeight="1" spans="1:8">
      <c r="A6" s="59">
        <v>1</v>
      </c>
      <c r="B6" s="59">
        <v>2</v>
      </c>
      <c r="C6" s="59">
        <v>3</v>
      </c>
      <c r="D6" s="61">
        <v>4</v>
      </c>
      <c r="E6" s="59">
        <v>5</v>
      </c>
      <c r="F6" s="59">
        <v>6</v>
      </c>
      <c r="G6" s="59">
        <v>7</v>
      </c>
      <c r="H6" s="59">
        <v>8</v>
      </c>
    </row>
  </sheetData>
  <mergeCells count="5">
    <mergeCell ref="A2:H2"/>
    <mergeCell ref="A3:G3"/>
    <mergeCell ref="B4:D4"/>
    <mergeCell ref="E4:H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5"/>
  <sheetViews>
    <sheetView showZeros="0" tabSelected="1" workbookViewId="0">
      <selection activeCell="A1" sqref="A1"/>
    </sheetView>
  </sheetViews>
  <sheetFormatPr defaultColWidth="9.13888888888889" defaultRowHeight="12" customHeight="1" outlineLevelRow="4"/>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9.5" customHeight="1" spans="10:10">
      <c r="J1" s="31" t="s">
        <v>568</v>
      </c>
    </row>
    <row r="2" ht="36" customHeight="1" spans="1:10">
      <c r="A2" s="4" t="str">
        <f>"2025"&amp;"年县对下转移支付绩效目标表"</f>
        <v>2025年县对下转移支付绩效目标表</v>
      </c>
      <c r="B2" s="5"/>
      <c r="C2" s="5"/>
      <c r="D2" s="5"/>
      <c r="E2" s="5"/>
      <c r="F2" s="47"/>
      <c r="G2" s="5"/>
      <c r="H2" s="47"/>
      <c r="I2" s="47"/>
      <c r="J2" s="5"/>
    </row>
    <row r="3" ht="18.75" customHeight="1" spans="1:8">
      <c r="A3" s="48" t="str">
        <f>"单位名称："&amp;"双江拉祜族佤族布朗族傣族自治县邦丙乡中心校"</f>
        <v>单位名称：双江拉祜族佤族布朗族傣族自治县邦丙乡中心校</v>
      </c>
      <c r="B3" s="49"/>
      <c r="C3" s="49"/>
      <c r="D3" s="49"/>
      <c r="E3" s="49"/>
      <c r="F3" s="50"/>
      <c r="G3" s="49"/>
      <c r="H3" s="50"/>
    </row>
    <row r="4" ht="18.75" customHeight="1" spans="1:10">
      <c r="A4" s="40" t="s">
        <v>351</v>
      </c>
      <c r="B4" s="40" t="s">
        <v>352</v>
      </c>
      <c r="C4" s="40" t="s">
        <v>353</v>
      </c>
      <c r="D4" s="40" t="s">
        <v>354</v>
      </c>
      <c r="E4" s="40" t="s">
        <v>355</v>
      </c>
      <c r="F4" s="51" t="s">
        <v>356</v>
      </c>
      <c r="G4" s="40" t="s">
        <v>357</v>
      </c>
      <c r="H4" s="51" t="s">
        <v>358</v>
      </c>
      <c r="I4" s="51" t="s">
        <v>359</v>
      </c>
      <c r="J4" s="40" t="s">
        <v>360</v>
      </c>
    </row>
    <row r="5" ht="18.75" customHeight="1" spans="1:10">
      <c r="A5" s="40">
        <v>1</v>
      </c>
      <c r="B5" s="40">
        <v>2</v>
      </c>
      <c r="C5" s="40">
        <v>3</v>
      </c>
      <c r="D5" s="40">
        <v>4</v>
      </c>
      <c r="E5" s="40">
        <v>5</v>
      </c>
      <c r="F5" s="51">
        <v>6</v>
      </c>
      <c r="G5" s="40">
        <v>7</v>
      </c>
      <c r="H5" s="51">
        <v>8</v>
      </c>
      <c r="I5" s="51">
        <v>9</v>
      </c>
      <c r="J5" s="40">
        <v>10</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tabSelected="1" workbookViewId="0">
      <selection activeCell="A1" sqref="A1"/>
    </sheetView>
  </sheetViews>
  <sheetFormatPr defaultColWidth="9.13888888888889" defaultRowHeight="12" customHeight="1" outlineLevelRow="7" outlineLevelCol="7"/>
  <cols>
    <col min="1" max="1" width="29" customWidth="1"/>
    <col min="2" max="2" width="18.712962962963" customWidth="1"/>
    <col min="3" max="3" width="24.8518518518519" customWidth="1"/>
    <col min="4" max="4" width="23.5740740740741" customWidth="1"/>
    <col min="5" max="5" width="17.8518518518519" customWidth="1"/>
    <col min="6" max="6" width="23.5740740740741" customWidth="1"/>
    <col min="7" max="7" width="25.1388888888889" customWidth="1"/>
    <col min="8" max="8" width="18.8518518518519" customWidth="1"/>
  </cols>
  <sheetData>
    <row r="1" ht="14.25" customHeight="1" spans="8:8">
      <c r="H1" s="32" t="s">
        <v>569</v>
      </c>
    </row>
    <row r="2" ht="34.5" customHeight="1" spans="1:8">
      <c r="A2" s="33" t="str">
        <f>"2025"&amp;"年新增资产配置表"</f>
        <v>2025年新增资产配置表</v>
      </c>
      <c r="B2" s="5"/>
      <c r="C2" s="5"/>
      <c r="D2" s="5"/>
      <c r="E2" s="5"/>
      <c r="F2" s="5"/>
      <c r="G2" s="5"/>
      <c r="H2" s="5"/>
    </row>
    <row r="3" ht="18.75" customHeight="1" spans="1:8">
      <c r="A3" s="34" t="str">
        <f>"单位名称："&amp;"双江拉祜族佤族布朗族傣族自治县邦丙乡中心校"</f>
        <v>单位名称：双江拉祜族佤族布朗族傣族自治县邦丙乡中心校</v>
      </c>
      <c r="B3" s="7"/>
      <c r="C3" s="35"/>
      <c r="H3" s="36" t="s">
        <v>189</v>
      </c>
    </row>
    <row r="4" ht="18.75" customHeight="1" spans="1:8">
      <c r="A4" s="10" t="s">
        <v>202</v>
      </c>
      <c r="B4" s="10" t="s">
        <v>570</v>
      </c>
      <c r="C4" s="10" t="s">
        <v>571</v>
      </c>
      <c r="D4" s="10" t="s">
        <v>572</v>
      </c>
      <c r="E4" s="10" t="s">
        <v>573</v>
      </c>
      <c r="F4" s="37" t="s">
        <v>574</v>
      </c>
      <c r="G4" s="38"/>
      <c r="H4" s="39"/>
    </row>
    <row r="5" ht="18.75" customHeight="1" spans="1:8">
      <c r="A5" s="17"/>
      <c r="B5" s="17"/>
      <c r="C5" s="17"/>
      <c r="D5" s="17"/>
      <c r="E5" s="17"/>
      <c r="F5" s="40" t="s">
        <v>555</v>
      </c>
      <c r="G5" s="40" t="s">
        <v>575</v>
      </c>
      <c r="H5" s="40" t="s">
        <v>576</v>
      </c>
    </row>
    <row r="6" ht="18.75" customHeight="1" spans="1:8">
      <c r="A6" s="41">
        <v>1</v>
      </c>
      <c r="B6" s="41">
        <v>2</v>
      </c>
      <c r="C6" s="41">
        <v>3</v>
      </c>
      <c r="D6" s="41">
        <v>4</v>
      </c>
      <c r="E6" s="41">
        <v>5</v>
      </c>
      <c r="F6" s="41">
        <v>6</v>
      </c>
      <c r="G6" s="42">
        <v>7</v>
      </c>
      <c r="H6" s="41">
        <v>8</v>
      </c>
    </row>
    <row r="7" ht="18.75" customHeight="1" spans="1:8">
      <c r="A7" s="43"/>
      <c r="B7" s="43"/>
      <c r="C7" s="43"/>
      <c r="D7" s="43"/>
      <c r="E7" s="43"/>
      <c r="F7" s="44"/>
      <c r="G7" s="23"/>
      <c r="H7" s="23"/>
    </row>
    <row r="8" ht="18.75" customHeight="1" spans="1:8">
      <c r="A8" s="45" t="s">
        <v>56</v>
      </c>
      <c r="B8" s="46"/>
      <c r="C8" s="46"/>
      <c r="D8" s="46"/>
      <c r="E8" s="46"/>
      <c r="F8" s="44"/>
      <c r="G8" s="23"/>
      <c r="H8" s="23"/>
    </row>
  </sheetData>
  <mergeCells count="9">
    <mergeCell ref="A2:H2"/>
    <mergeCell ref="A3:C3"/>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tabSelected="1" workbookViewId="0">
      <selection activeCell="A1" sqref="A1"/>
    </sheetView>
  </sheetViews>
  <sheetFormatPr defaultColWidth="9.13888888888889" defaultRowHeight="14.25" customHeight="1"/>
  <cols>
    <col min="1" max="1" width="13.4259259259259" customWidth="1"/>
    <col min="2" max="2" width="41.0092592592593" customWidth="1"/>
    <col min="3" max="3" width="23.8518518518519" customWidth="1"/>
    <col min="4" max="4" width="11.1388888888889" customWidth="1"/>
    <col min="5" max="5" width="33.4444444444444" customWidth="1"/>
    <col min="6" max="6" width="9.85185185185185" customWidth="1"/>
    <col min="7" max="7" width="17.712962962963" customWidth="1"/>
    <col min="8" max="11" width="23.0092592592593" customWidth="1"/>
  </cols>
  <sheetData>
    <row r="1" ht="19.5" customHeight="1" spans="4:11">
      <c r="D1" s="1"/>
      <c r="E1" s="1"/>
      <c r="F1" s="1"/>
      <c r="G1" s="1"/>
      <c r="H1" s="2"/>
      <c r="I1" s="2"/>
      <c r="J1" s="2"/>
      <c r="K1" s="31" t="s">
        <v>577</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"单位名称："&amp;"双江拉祜族佤族布朗族傣族自治县邦丙乡中心校"</f>
        <v>单位名称：双江拉祜族佤族布朗族傣族自治县邦丙乡中心校</v>
      </c>
      <c r="B3" s="7"/>
      <c r="C3" s="7"/>
      <c r="D3" s="7"/>
      <c r="E3" s="7"/>
      <c r="F3" s="7"/>
      <c r="G3" s="7"/>
      <c r="H3" s="8"/>
      <c r="I3" s="8"/>
      <c r="J3" s="8"/>
      <c r="K3" s="3" t="s">
        <v>189</v>
      </c>
    </row>
    <row r="4" ht="18.75" customHeight="1" spans="1:11">
      <c r="A4" s="9" t="s">
        <v>277</v>
      </c>
      <c r="B4" s="9" t="s">
        <v>204</v>
      </c>
      <c r="C4" s="9" t="s">
        <v>278</v>
      </c>
      <c r="D4" s="10" t="s">
        <v>205</v>
      </c>
      <c r="E4" s="10" t="s">
        <v>206</v>
      </c>
      <c r="F4" s="10" t="s">
        <v>279</v>
      </c>
      <c r="G4" s="10" t="s">
        <v>280</v>
      </c>
      <c r="H4" s="26" t="s">
        <v>56</v>
      </c>
      <c r="I4" s="11" t="s">
        <v>578</v>
      </c>
      <c r="J4" s="12"/>
      <c r="K4" s="13"/>
    </row>
    <row r="5" ht="18.75" customHeight="1" spans="1:11">
      <c r="A5" s="14"/>
      <c r="B5" s="14"/>
      <c r="C5" s="14"/>
      <c r="D5" s="15"/>
      <c r="E5" s="15"/>
      <c r="F5" s="15"/>
      <c r="G5" s="15"/>
      <c r="H5" s="27"/>
      <c r="I5" s="10" t="s">
        <v>59</v>
      </c>
      <c r="J5" s="10" t="s">
        <v>60</v>
      </c>
      <c r="K5" s="10" t="s">
        <v>61</v>
      </c>
    </row>
    <row r="6" ht="18.75" customHeight="1" spans="1:11">
      <c r="A6" s="16"/>
      <c r="B6" s="16"/>
      <c r="C6" s="16"/>
      <c r="D6" s="17"/>
      <c r="E6" s="17"/>
      <c r="F6" s="17"/>
      <c r="G6" s="17"/>
      <c r="H6" s="28"/>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29"/>
      <c r="B8" s="20"/>
      <c r="C8" s="29"/>
      <c r="D8" s="29"/>
      <c r="E8" s="29"/>
      <c r="F8" s="29"/>
      <c r="G8" s="29"/>
      <c r="H8" s="23"/>
      <c r="I8" s="23"/>
      <c r="J8" s="23"/>
      <c r="K8" s="23"/>
    </row>
    <row r="9" ht="18.75" customHeight="1" spans="1:11">
      <c r="A9" s="20"/>
      <c r="B9" s="20"/>
      <c r="C9" s="20"/>
      <c r="D9" s="20"/>
      <c r="E9" s="20"/>
      <c r="F9" s="20"/>
      <c r="G9" s="20"/>
      <c r="H9" s="23"/>
      <c r="I9" s="23"/>
      <c r="J9" s="23"/>
      <c r="K9" s="23"/>
    </row>
    <row r="10" ht="18.75" customHeight="1" spans="1:11">
      <c r="A10" s="30" t="s">
        <v>56</v>
      </c>
      <c r="B10" s="30"/>
      <c r="C10" s="30"/>
      <c r="D10" s="30"/>
      <c r="E10" s="30"/>
      <c r="F10" s="30"/>
      <c r="G10" s="30"/>
      <c r="H10" s="23"/>
      <c r="I10" s="23"/>
      <c r="J10" s="23"/>
      <c r="K10" s="2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1"/>
  <sheetViews>
    <sheetView showZeros="0" tabSelected="1" workbookViewId="0">
      <selection activeCell="A1" sqref="A1"/>
    </sheetView>
  </sheetViews>
  <sheetFormatPr defaultColWidth="9.13888888888889" defaultRowHeight="14.25" customHeight="1" outlineLevelCol="6"/>
  <cols>
    <col min="1" max="1" width="29.4259259259259" customWidth="1"/>
    <col min="2" max="2" width="23.1388888888889" customWidth="1"/>
    <col min="3" max="3" width="31.5740740740741" customWidth="1"/>
    <col min="4" max="4" width="16.2962962962963" customWidth="1"/>
    <col min="5" max="7" width="23.8518518518519" customWidth="1"/>
  </cols>
  <sheetData>
    <row r="1" ht="18.75" customHeight="1" spans="4:7">
      <c r="D1" s="1"/>
      <c r="E1" s="2"/>
      <c r="F1" s="2"/>
      <c r="G1" s="3" t="s">
        <v>579</v>
      </c>
    </row>
    <row r="2" ht="36.75" customHeight="1" spans="1:7">
      <c r="A2" s="4" t="str">
        <f>"2025"&amp;"年部门项目中期规划预算表"</f>
        <v>2025年部门项目中期规划预算表</v>
      </c>
      <c r="B2" s="5"/>
      <c r="C2" s="5"/>
      <c r="D2" s="5"/>
      <c r="E2" s="5"/>
      <c r="F2" s="5"/>
      <c r="G2" s="5"/>
    </row>
    <row r="3" ht="18.75" customHeight="1" spans="1:7">
      <c r="A3" s="6" t="str">
        <f>"单位名称："&amp;"双江拉祜族佤族布朗族傣族自治县邦丙乡中心校"</f>
        <v>单位名称：双江拉祜族佤族布朗族傣族自治县邦丙乡中心校</v>
      </c>
      <c r="B3" s="7"/>
      <c r="C3" s="7"/>
      <c r="D3" s="7"/>
      <c r="E3" s="8"/>
      <c r="F3" s="8"/>
      <c r="G3" s="3" t="s">
        <v>189</v>
      </c>
    </row>
    <row r="4" ht="18.75" customHeight="1" spans="1:7">
      <c r="A4" s="9" t="s">
        <v>278</v>
      </c>
      <c r="B4" s="9" t="s">
        <v>277</v>
      </c>
      <c r="C4" s="9" t="s">
        <v>204</v>
      </c>
      <c r="D4" s="10" t="s">
        <v>580</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18.75" customHeight="1" spans="1:7">
      <c r="A8" s="20" t="s">
        <v>71</v>
      </c>
      <c r="B8" s="21"/>
      <c r="C8" s="21"/>
      <c r="D8" s="22"/>
      <c r="E8" s="23">
        <v>2563202.63</v>
      </c>
      <c r="F8" s="23"/>
      <c r="G8" s="23"/>
    </row>
    <row r="9" ht="18.75" customHeight="1" spans="1:7">
      <c r="A9" s="20"/>
      <c r="B9" s="20" t="s">
        <v>581</v>
      </c>
      <c r="C9" s="20" t="s">
        <v>341</v>
      </c>
      <c r="D9" s="22" t="s">
        <v>582</v>
      </c>
      <c r="E9" s="23">
        <v>939.6</v>
      </c>
      <c r="F9" s="23"/>
      <c r="G9" s="23"/>
    </row>
    <row r="10" ht="18.75" customHeight="1" spans="1:7">
      <c r="A10" s="24"/>
      <c r="B10" s="20" t="s">
        <v>581</v>
      </c>
      <c r="C10" s="20" t="s">
        <v>329</v>
      </c>
      <c r="D10" s="22" t="s">
        <v>582</v>
      </c>
      <c r="E10" s="23">
        <v>486</v>
      </c>
      <c r="F10" s="23"/>
      <c r="G10" s="23"/>
    </row>
    <row r="11" ht="18.75" customHeight="1" spans="1:7">
      <c r="A11" s="24"/>
      <c r="B11" s="20" t="s">
        <v>581</v>
      </c>
      <c r="C11" s="20" t="s">
        <v>283</v>
      </c>
      <c r="D11" s="22" t="s">
        <v>582</v>
      </c>
      <c r="E11" s="23">
        <v>3188.16</v>
      </c>
      <c r="F11" s="23"/>
      <c r="G11" s="23"/>
    </row>
    <row r="12" ht="18.75" customHeight="1" spans="1:7">
      <c r="A12" s="24"/>
      <c r="B12" s="20" t="s">
        <v>581</v>
      </c>
      <c r="C12" s="20" t="s">
        <v>289</v>
      </c>
      <c r="D12" s="22" t="s">
        <v>582</v>
      </c>
      <c r="E12" s="23">
        <v>10000</v>
      </c>
      <c r="F12" s="23"/>
      <c r="G12" s="23"/>
    </row>
    <row r="13" ht="18.75" customHeight="1" spans="1:7">
      <c r="A13" s="24"/>
      <c r="B13" s="20" t="s">
        <v>581</v>
      </c>
      <c r="C13" s="20" t="s">
        <v>325</v>
      </c>
      <c r="D13" s="22" t="s">
        <v>582</v>
      </c>
      <c r="E13" s="23">
        <v>1748971</v>
      </c>
      <c r="F13" s="23"/>
      <c r="G13" s="23"/>
    </row>
    <row r="14" ht="18.75" customHeight="1" spans="1:7">
      <c r="A14" s="24"/>
      <c r="B14" s="20" t="s">
        <v>581</v>
      </c>
      <c r="C14" s="20" t="s">
        <v>346</v>
      </c>
      <c r="D14" s="22" t="s">
        <v>582</v>
      </c>
      <c r="E14" s="23">
        <v>96057.87</v>
      </c>
      <c r="F14" s="23"/>
      <c r="G14" s="23"/>
    </row>
    <row r="15" ht="18.75" customHeight="1" spans="1:7">
      <c r="A15" s="24"/>
      <c r="B15" s="20" t="s">
        <v>583</v>
      </c>
      <c r="C15" s="20" t="s">
        <v>323</v>
      </c>
      <c r="D15" s="22" t="s">
        <v>582</v>
      </c>
      <c r="E15" s="23"/>
      <c r="F15" s="23"/>
      <c r="G15" s="23"/>
    </row>
    <row r="16" ht="18.75" customHeight="1" spans="1:7">
      <c r="A16" s="24"/>
      <c r="B16" s="20" t="s">
        <v>583</v>
      </c>
      <c r="C16" s="20" t="s">
        <v>339</v>
      </c>
      <c r="D16" s="22" t="s">
        <v>582</v>
      </c>
      <c r="E16" s="23">
        <v>297900</v>
      </c>
      <c r="F16" s="23"/>
      <c r="G16" s="23"/>
    </row>
    <row r="17" ht="18.75" customHeight="1" spans="1:7">
      <c r="A17" s="24"/>
      <c r="B17" s="20" t="s">
        <v>583</v>
      </c>
      <c r="C17" s="20" t="s">
        <v>333</v>
      </c>
      <c r="D17" s="22" t="s">
        <v>582</v>
      </c>
      <c r="E17" s="23">
        <v>345660</v>
      </c>
      <c r="F17" s="23"/>
      <c r="G17" s="23"/>
    </row>
    <row r="18" ht="18.75" customHeight="1" spans="1:7">
      <c r="A18" s="24"/>
      <c r="B18" s="20" t="s">
        <v>583</v>
      </c>
      <c r="C18" s="20" t="s">
        <v>286</v>
      </c>
      <c r="D18" s="22" t="s">
        <v>582</v>
      </c>
      <c r="E18" s="23">
        <v>10000</v>
      </c>
      <c r="F18" s="23"/>
      <c r="G18" s="23"/>
    </row>
    <row r="19" ht="18.75" customHeight="1" spans="1:7">
      <c r="A19" s="24"/>
      <c r="B19" s="20" t="s">
        <v>583</v>
      </c>
      <c r="C19" s="20" t="s">
        <v>291</v>
      </c>
      <c r="D19" s="22" t="s">
        <v>582</v>
      </c>
      <c r="E19" s="23">
        <v>50000</v>
      </c>
      <c r="F19" s="23"/>
      <c r="G19" s="23"/>
    </row>
    <row r="20" ht="18.75" customHeight="1" spans="1:7">
      <c r="A20" s="24"/>
      <c r="B20" s="20" t="s">
        <v>583</v>
      </c>
      <c r="C20" s="20" t="s">
        <v>319</v>
      </c>
      <c r="D20" s="22" t="s">
        <v>582</v>
      </c>
      <c r="E20" s="23"/>
      <c r="F20" s="23"/>
      <c r="G20" s="23"/>
    </row>
    <row r="21" ht="18.75" customHeight="1" spans="1:7">
      <c r="A21" s="22" t="s">
        <v>56</v>
      </c>
      <c r="B21" s="25"/>
      <c r="C21" s="25"/>
      <c r="D21" s="25"/>
      <c r="E21" s="23">
        <v>2563202.63</v>
      </c>
      <c r="F21" s="23"/>
      <c r="G21" s="23"/>
    </row>
  </sheetData>
  <mergeCells count="11">
    <mergeCell ref="A2:G2"/>
    <mergeCell ref="A3:D3"/>
    <mergeCell ref="E4:G4"/>
    <mergeCell ref="A21:D21"/>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tabSelected="1" topLeftCell="N1" workbookViewId="0">
      <selection activeCell="A1" sqref="A1"/>
    </sheetView>
  </sheetViews>
  <sheetFormatPr defaultColWidth="9.13888888888889" defaultRowHeight="14.25" customHeight="1"/>
  <cols>
    <col min="1" max="1" width="21.1388888888889" customWidth="1"/>
    <col min="2" max="2" width="35.2777777777778" customWidth="1"/>
    <col min="3" max="8" width="20.4259259259259" customWidth="1"/>
    <col min="9" max="11" width="20.5740740740741" customWidth="1"/>
    <col min="12" max="12" width="20.4259259259259" customWidth="1"/>
    <col min="13" max="13" width="20.5740740740741" customWidth="1"/>
    <col min="14" max="19" width="20.4259259259259" customWidth="1"/>
  </cols>
  <sheetData>
    <row r="1" ht="19.5" customHeight="1" spans="10:19">
      <c r="J1" s="172"/>
      <c r="O1" s="63"/>
      <c r="P1" s="63"/>
      <c r="Q1" s="63"/>
      <c r="R1" s="63"/>
      <c r="S1" s="31" t="s">
        <v>53</v>
      </c>
    </row>
    <row r="2" ht="57.75" customHeight="1" spans="1:19">
      <c r="A2" s="132" t="str">
        <f>"2025"&amp;"年部门收入预算表"</f>
        <v>2025年部门收入预算表</v>
      </c>
      <c r="B2" s="182"/>
      <c r="C2" s="182"/>
      <c r="D2" s="182"/>
      <c r="E2" s="182"/>
      <c r="F2" s="182"/>
      <c r="G2" s="182"/>
      <c r="H2" s="182"/>
      <c r="I2" s="182"/>
      <c r="J2" s="182"/>
      <c r="K2" s="182"/>
      <c r="L2" s="182"/>
      <c r="M2" s="182"/>
      <c r="N2" s="182"/>
      <c r="O2" s="198"/>
      <c r="P2" s="198"/>
      <c r="Q2" s="198"/>
      <c r="R2" s="198"/>
      <c r="S2" s="198"/>
    </row>
    <row r="3" ht="18.75" customHeight="1" spans="1:19">
      <c r="A3" s="34" t="str">
        <f>"单位名称："&amp;"双江拉祜族佤族布朗族傣族自治县邦丙乡中心校"</f>
        <v>单位名称：双江拉祜族佤族布朗族傣族自治县邦丙乡中心校</v>
      </c>
      <c r="B3" s="183"/>
      <c r="C3" s="183"/>
      <c r="D3" s="183"/>
      <c r="E3" s="183"/>
      <c r="F3" s="183"/>
      <c r="G3" s="183"/>
      <c r="H3" s="183"/>
      <c r="I3" s="183"/>
      <c r="J3" s="199"/>
      <c r="K3" s="183"/>
      <c r="L3" s="183"/>
      <c r="M3" s="183"/>
      <c r="N3" s="183"/>
      <c r="O3" s="199"/>
      <c r="P3" s="199"/>
      <c r="Q3" s="199"/>
      <c r="R3" s="199"/>
      <c r="S3" s="31" t="s">
        <v>1</v>
      </c>
    </row>
    <row r="4" ht="18.75" customHeight="1" spans="1:19">
      <c r="A4" s="184" t="s">
        <v>54</v>
      </c>
      <c r="B4" s="185" t="s">
        <v>55</v>
      </c>
      <c r="C4" s="185" t="s">
        <v>56</v>
      </c>
      <c r="D4" s="186" t="s">
        <v>57</v>
      </c>
      <c r="E4" s="187"/>
      <c r="F4" s="187"/>
      <c r="G4" s="187"/>
      <c r="H4" s="187"/>
      <c r="I4" s="187"/>
      <c r="J4" s="200"/>
      <c r="K4" s="187"/>
      <c r="L4" s="187"/>
      <c r="M4" s="187"/>
      <c r="N4" s="201"/>
      <c r="O4" s="186" t="s">
        <v>46</v>
      </c>
      <c r="P4" s="186"/>
      <c r="Q4" s="186"/>
      <c r="R4" s="186"/>
      <c r="S4" s="204"/>
    </row>
    <row r="5" ht="18.75" customHeight="1" spans="1:19">
      <c r="A5" s="188"/>
      <c r="B5" s="189"/>
      <c r="C5" s="189"/>
      <c r="D5" s="190" t="s">
        <v>58</v>
      </c>
      <c r="E5" s="190" t="s">
        <v>59</v>
      </c>
      <c r="F5" s="190" t="s">
        <v>60</v>
      </c>
      <c r="G5" s="190" t="s">
        <v>61</v>
      </c>
      <c r="H5" s="190" t="s">
        <v>62</v>
      </c>
      <c r="I5" s="202" t="s">
        <v>63</v>
      </c>
      <c r="J5" s="202"/>
      <c r="K5" s="202"/>
      <c r="L5" s="202"/>
      <c r="M5" s="202"/>
      <c r="N5" s="193"/>
      <c r="O5" s="190" t="s">
        <v>58</v>
      </c>
      <c r="P5" s="190" t="s">
        <v>59</v>
      </c>
      <c r="Q5" s="190" t="s">
        <v>60</v>
      </c>
      <c r="R5" s="190" t="s">
        <v>61</v>
      </c>
      <c r="S5" s="190" t="s">
        <v>64</v>
      </c>
    </row>
    <row r="6" ht="18.75" customHeight="1" spans="1:19">
      <c r="A6" s="191"/>
      <c r="B6" s="192"/>
      <c r="C6" s="192"/>
      <c r="D6" s="193"/>
      <c r="E6" s="193"/>
      <c r="F6" s="193"/>
      <c r="G6" s="193"/>
      <c r="H6" s="193"/>
      <c r="I6" s="192" t="s">
        <v>58</v>
      </c>
      <c r="J6" s="192" t="s">
        <v>65</v>
      </c>
      <c r="K6" s="192" t="s">
        <v>66</v>
      </c>
      <c r="L6" s="192" t="s">
        <v>67</v>
      </c>
      <c r="M6" s="192" t="s">
        <v>68</v>
      </c>
      <c r="N6" s="192" t="s">
        <v>69</v>
      </c>
      <c r="O6" s="203"/>
      <c r="P6" s="203"/>
      <c r="Q6" s="203"/>
      <c r="R6" s="203"/>
      <c r="S6" s="193"/>
    </row>
    <row r="7" ht="18.75" customHeight="1" spans="1:19">
      <c r="A7" s="158">
        <v>1</v>
      </c>
      <c r="B7" s="158">
        <v>2</v>
      </c>
      <c r="C7" s="158">
        <v>3</v>
      </c>
      <c r="D7" s="158">
        <v>4</v>
      </c>
      <c r="E7" s="158">
        <v>5</v>
      </c>
      <c r="F7" s="158">
        <v>6</v>
      </c>
      <c r="G7" s="158">
        <v>7</v>
      </c>
      <c r="H7" s="158">
        <v>8</v>
      </c>
      <c r="I7" s="158">
        <v>9</v>
      </c>
      <c r="J7" s="158">
        <v>10</v>
      </c>
      <c r="K7" s="158">
        <v>11</v>
      </c>
      <c r="L7" s="158">
        <v>12</v>
      </c>
      <c r="M7" s="158">
        <v>13</v>
      </c>
      <c r="N7" s="158">
        <v>14</v>
      </c>
      <c r="O7" s="158">
        <v>15</v>
      </c>
      <c r="P7" s="158">
        <v>16</v>
      </c>
      <c r="Q7" s="158">
        <v>17</v>
      </c>
      <c r="R7" s="158">
        <v>18</v>
      </c>
      <c r="S7" s="158">
        <v>19</v>
      </c>
    </row>
    <row r="8" ht="18.75" customHeight="1" spans="1:19">
      <c r="A8" s="194" t="s">
        <v>70</v>
      </c>
      <c r="B8" s="195" t="s">
        <v>71</v>
      </c>
      <c r="C8" s="23">
        <v>26874998.54</v>
      </c>
      <c r="D8" s="23">
        <v>26268316.28</v>
      </c>
      <c r="E8" s="23">
        <v>23430816.28</v>
      </c>
      <c r="F8" s="23">
        <v>27500</v>
      </c>
      <c r="G8" s="23"/>
      <c r="H8" s="23"/>
      <c r="I8" s="23">
        <v>2810000</v>
      </c>
      <c r="J8" s="23"/>
      <c r="K8" s="23"/>
      <c r="L8" s="23"/>
      <c r="M8" s="23"/>
      <c r="N8" s="23">
        <v>2810000</v>
      </c>
      <c r="O8" s="23">
        <v>606682.26</v>
      </c>
      <c r="P8" s="23">
        <v>591682.26</v>
      </c>
      <c r="Q8" s="23">
        <v>15000</v>
      </c>
      <c r="R8" s="23"/>
      <c r="S8" s="23"/>
    </row>
    <row r="9" ht="18.75" customHeight="1" spans="1:19">
      <c r="A9" s="196" t="s">
        <v>56</v>
      </c>
      <c r="B9" s="197"/>
      <c r="C9" s="23">
        <v>26874998.54</v>
      </c>
      <c r="D9" s="23">
        <v>26268316.28</v>
      </c>
      <c r="E9" s="23">
        <v>23430816.28</v>
      </c>
      <c r="F9" s="23">
        <v>27500</v>
      </c>
      <c r="G9" s="23"/>
      <c r="H9" s="23"/>
      <c r="I9" s="23">
        <v>2810000</v>
      </c>
      <c r="J9" s="23"/>
      <c r="K9" s="23"/>
      <c r="L9" s="23"/>
      <c r="M9" s="23"/>
      <c r="N9" s="23">
        <v>2810000</v>
      </c>
      <c r="O9" s="23">
        <v>606682.26</v>
      </c>
      <c r="P9" s="23">
        <v>591682.26</v>
      </c>
      <c r="Q9" s="23">
        <v>15000</v>
      </c>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36"/>
  <sheetViews>
    <sheetView showZeros="0" tabSelected="1" workbookViewId="0">
      <selection activeCell="A1" sqref="A1"/>
    </sheetView>
  </sheetViews>
  <sheetFormatPr defaultColWidth="9.13888888888889" defaultRowHeight="14.25" customHeight="1"/>
  <cols>
    <col min="1" max="1" width="14.2777777777778" customWidth="1"/>
    <col min="2" max="2" width="37.712962962963" customWidth="1"/>
    <col min="3" max="6" width="19.1388888888889" customWidth="1"/>
    <col min="7" max="8" width="19" customWidth="1"/>
    <col min="9" max="9" width="18.8518518518519" customWidth="1"/>
    <col min="10" max="11" width="19" customWidth="1"/>
    <col min="12" max="14" width="18.8518518518519" customWidth="1"/>
    <col min="15" max="15" width="19" customWidth="1"/>
  </cols>
  <sheetData>
    <row r="1" ht="19.5" customHeight="1" spans="4:15">
      <c r="D1" s="172"/>
      <c r="H1" s="172"/>
      <c r="J1" s="172"/>
      <c r="O1" s="32" t="s">
        <v>72</v>
      </c>
    </row>
    <row r="2" ht="42" customHeight="1" spans="1:15">
      <c r="A2" s="4" t="str">
        <f>"2025"&amp;"年部门支出预算表"</f>
        <v>2025年部门支出预算表</v>
      </c>
      <c r="B2" s="173"/>
      <c r="C2" s="173"/>
      <c r="D2" s="173"/>
      <c r="E2" s="173"/>
      <c r="F2" s="173"/>
      <c r="G2" s="173"/>
      <c r="H2" s="173"/>
      <c r="I2" s="173"/>
      <c r="J2" s="173"/>
      <c r="K2" s="173"/>
      <c r="L2" s="173"/>
      <c r="M2" s="173"/>
      <c r="N2" s="173"/>
      <c r="O2" s="173"/>
    </row>
    <row r="3" ht="18.75" customHeight="1" spans="1:15">
      <c r="A3" s="174" t="str">
        <f>"单位名称："&amp;"双江拉祜族佤族布朗族傣族自治县邦丙乡中心校"</f>
        <v>单位名称：双江拉祜族佤族布朗族傣族自治县邦丙乡中心校</v>
      </c>
      <c r="B3" s="175"/>
      <c r="C3" s="62"/>
      <c r="D3" s="2"/>
      <c r="E3" s="62"/>
      <c r="F3" s="62"/>
      <c r="G3" s="62"/>
      <c r="H3" s="2"/>
      <c r="I3" s="62"/>
      <c r="J3" s="2"/>
      <c r="K3" s="62"/>
      <c r="L3" s="62"/>
      <c r="M3" s="181"/>
      <c r="N3" s="181"/>
      <c r="O3" s="32" t="s">
        <v>1</v>
      </c>
    </row>
    <row r="4" ht="18.75" customHeight="1" spans="1:15">
      <c r="A4" s="9" t="s">
        <v>73</v>
      </c>
      <c r="B4" s="9" t="s">
        <v>74</v>
      </c>
      <c r="C4" s="9" t="s">
        <v>56</v>
      </c>
      <c r="D4" s="11" t="s">
        <v>59</v>
      </c>
      <c r="E4" s="71" t="s">
        <v>75</v>
      </c>
      <c r="F4" s="139" t="s">
        <v>76</v>
      </c>
      <c r="G4" s="9" t="s">
        <v>60</v>
      </c>
      <c r="H4" s="9" t="s">
        <v>61</v>
      </c>
      <c r="I4" s="9" t="s">
        <v>77</v>
      </c>
      <c r="J4" s="11" t="s">
        <v>78</v>
      </c>
      <c r="K4" s="12"/>
      <c r="L4" s="12"/>
      <c r="M4" s="12"/>
      <c r="N4" s="12"/>
      <c r="O4" s="13"/>
    </row>
    <row r="5" ht="29.25" customHeight="1" spans="1:15">
      <c r="A5" s="17"/>
      <c r="B5" s="17"/>
      <c r="C5" s="17"/>
      <c r="D5" s="145" t="s">
        <v>58</v>
      </c>
      <c r="E5" s="90" t="s">
        <v>75</v>
      </c>
      <c r="F5" s="90" t="s">
        <v>76</v>
      </c>
      <c r="G5" s="17"/>
      <c r="H5" s="17"/>
      <c r="I5" s="17"/>
      <c r="J5" s="145" t="s">
        <v>58</v>
      </c>
      <c r="K5" s="40" t="s">
        <v>79</v>
      </c>
      <c r="L5" s="40" t="s">
        <v>80</v>
      </c>
      <c r="M5" s="40" t="s">
        <v>81</v>
      </c>
      <c r="N5" s="40" t="s">
        <v>82</v>
      </c>
      <c r="O5" s="40" t="s">
        <v>83</v>
      </c>
    </row>
    <row r="6" ht="18.75" customHeight="1" spans="1:15">
      <c r="A6" s="118">
        <v>1</v>
      </c>
      <c r="B6" s="118">
        <v>2</v>
      </c>
      <c r="C6" s="158">
        <v>3</v>
      </c>
      <c r="D6" s="158">
        <v>4</v>
      </c>
      <c r="E6" s="158">
        <v>5</v>
      </c>
      <c r="F6" s="158">
        <v>6</v>
      </c>
      <c r="G6" s="158">
        <v>7</v>
      </c>
      <c r="H6" s="158">
        <v>8</v>
      </c>
      <c r="I6" s="158">
        <v>9</v>
      </c>
      <c r="J6" s="158">
        <v>10</v>
      </c>
      <c r="K6" s="158">
        <v>11</v>
      </c>
      <c r="L6" s="158">
        <v>12</v>
      </c>
      <c r="M6" s="158">
        <v>13</v>
      </c>
      <c r="N6" s="158">
        <v>14</v>
      </c>
      <c r="O6" s="158">
        <v>15</v>
      </c>
    </row>
    <row r="7" ht="18.75" customHeight="1" spans="1:15">
      <c r="A7" s="170" t="s">
        <v>84</v>
      </c>
      <c r="B7" s="170" t="s">
        <v>85</v>
      </c>
      <c r="C7" s="23">
        <v>21571061.47</v>
      </c>
      <c r="D7" s="23">
        <v>18761061.47</v>
      </c>
      <c r="E7" s="23">
        <v>15606176.58</v>
      </c>
      <c r="F7" s="23">
        <v>3154884.89</v>
      </c>
      <c r="G7" s="23"/>
      <c r="H7" s="23"/>
      <c r="I7" s="23"/>
      <c r="J7" s="23">
        <v>2810000</v>
      </c>
      <c r="K7" s="23"/>
      <c r="L7" s="23"/>
      <c r="M7" s="23"/>
      <c r="N7" s="23"/>
      <c r="O7" s="23">
        <v>2810000</v>
      </c>
    </row>
    <row r="8" ht="18.75" customHeight="1" spans="1:15">
      <c r="A8" s="215" t="s">
        <v>86</v>
      </c>
      <c r="B8" s="215" t="s">
        <v>87</v>
      </c>
      <c r="C8" s="23">
        <v>21568001.47</v>
      </c>
      <c r="D8" s="23">
        <v>18758001.47</v>
      </c>
      <c r="E8" s="23">
        <v>15606176.58</v>
      </c>
      <c r="F8" s="23">
        <v>3151824.89</v>
      </c>
      <c r="G8" s="23"/>
      <c r="H8" s="23"/>
      <c r="I8" s="23"/>
      <c r="J8" s="23">
        <v>2810000</v>
      </c>
      <c r="K8" s="23"/>
      <c r="L8" s="23"/>
      <c r="M8" s="23"/>
      <c r="N8" s="23"/>
      <c r="O8" s="23">
        <v>2810000</v>
      </c>
    </row>
    <row r="9" ht="18.75" customHeight="1" spans="1:15">
      <c r="A9" s="216" t="s">
        <v>88</v>
      </c>
      <c r="B9" s="217" t="s">
        <v>89</v>
      </c>
      <c r="C9" s="23">
        <v>972699.6</v>
      </c>
      <c r="D9" s="23">
        <v>972699.6</v>
      </c>
      <c r="E9" s="23">
        <v>220200</v>
      </c>
      <c r="F9" s="23">
        <v>752499.6</v>
      </c>
      <c r="G9" s="23"/>
      <c r="H9" s="23"/>
      <c r="I9" s="23"/>
      <c r="J9" s="23"/>
      <c r="K9" s="23"/>
      <c r="L9" s="23"/>
      <c r="M9" s="23"/>
      <c r="N9" s="23"/>
      <c r="O9" s="23"/>
    </row>
    <row r="10" ht="18.75" customHeight="1" spans="1:15">
      <c r="A10" s="216" t="s">
        <v>90</v>
      </c>
      <c r="B10" s="217" t="s">
        <v>91</v>
      </c>
      <c r="C10" s="23">
        <v>20595301.87</v>
      </c>
      <c r="D10" s="23">
        <v>17785301.87</v>
      </c>
      <c r="E10" s="23">
        <v>15385976.58</v>
      </c>
      <c r="F10" s="23">
        <v>2399325.29</v>
      </c>
      <c r="G10" s="23"/>
      <c r="H10" s="23"/>
      <c r="I10" s="23"/>
      <c r="J10" s="23">
        <v>2810000</v>
      </c>
      <c r="K10" s="23"/>
      <c r="L10" s="23"/>
      <c r="M10" s="23"/>
      <c r="N10" s="23"/>
      <c r="O10" s="23">
        <v>2810000</v>
      </c>
    </row>
    <row r="11" ht="18.75" customHeight="1" spans="1:15">
      <c r="A11" s="215" t="s">
        <v>92</v>
      </c>
      <c r="B11" s="215" t="s">
        <v>93</v>
      </c>
      <c r="C11" s="23">
        <v>3060</v>
      </c>
      <c r="D11" s="23">
        <v>3060</v>
      </c>
      <c r="E11" s="23"/>
      <c r="F11" s="23">
        <v>3060</v>
      </c>
      <c r="G11" s="23"/>
      <c r="H11" s="23"/>
      <c r="I11" s="23"/>
      <c r="J11" s="23"/>
      <c r="K11" s="23"/>
      <c r="L11" s="23"/>
      <c r="M11" s="23"/>
      <c r="N11" s="23"/>
      <c r="O11" s="23"/>
    </row>
    <row r="12" ht="18.75" customHeight="1" spans="1:15">
      <c r="A12" s="216" t="s">
        <v>94</v>
      </c>
      <c r="B12" s="217" t="s">
        <v>95</v>
      </c>
      <c r="C12" s="23">
        <v>3060</v>
      </c>
      <c r="D12" s="23">
        <v>3060</v>
      </c>
      <c r="E12" s="23"/>
      <c r="F12" s="23">
        <v>3060</v>
      </c>
      <c r="G12" s="23"/>
      <c r="H12" s="23"/>
      <c r="I12" s="23"/>
      <c r="J12" s="23"/>
      <c r="K12" s="23"/>
      <c r="L12" s="23"/>
      <c r="M12" s="23"/>
      <c r="N12" s="23"/>
      <c r="O12" s="23"/>
    </row>
    <row r="13" ht="18.75" customHeight="1" spans="1:15">
      <c r="A13" s="170" t="s">
        <v>96</v>
      </c>
      <c r="B13" s="170" t="s">
        <v>97</v>
      </c>
      <c r="C13" s="23">
        <v>2966712.6</v>
      </c>
      <c r="D13" s="23">
        <v>2966712.6</v>
      </c>
      <c r="E13" s="23">
        <v>2966712.6</v>
      </c>
      <c r="F13" s="23"/>
      <c r="G13" s="23"/>
      <c r="H13" s="23"/>
      <c r="I13" s="23"/>
      <c r="J13" s="23"/>
      <c r="K13" s="23"/>
      <c r="L13" s="23"/>
      <c r="M13" s="23"/>
      <c r="N13" s="23"/>
      <c r="O13" s="23"/>
    </row>
    <row r="14" ht="18.75" customHeight="1" spans="1:15">
      <c r="A14" s="215" t="s">
        <v>98</v>
      </c>
      <c r="B14" s="215" t="s">
        <v>99</v>
      </c>
      <c r="C14" s="23">
        <v>2689668.16</v>
      </c>
      <c r="D14" s="23">
        <v>2689668.16</v>
      </c>
      <c r="E14" s="23">
        <v>2689668.16</v>
      </c>
      <c r="F14" s="23"/>
      <c r="G14" s="23"/>
      <c r="H14" s="23"/>
      <c r="I14" s="23"/>
      <c r="J14" s="23"/>
      <c r="K14" s="23"/>
      <c r="L14" s="23"/>
      <c r="M14" s="23"/>
      <c r="N14" s="23"/>
      <c r="O14" s="23"/>
    </row>
    <row r="15" ht="18.75" customHeight="1" spans="1:15">
      <c r="A15" s="216" t="s">
        <v>100</v>
      </c>
      <c r="B15" s="217" t="s">
        <v>101</v>
      </c>
      <c r="C15" s="23">
        <v>861400</v>
      </c>
      <c r="D15" s="23">
        <v>861400</v>
      </c>
      <c r="E15" s="23">
        <v>861400</v>
      </c>
      <c r="F15" s="23"/>
      <c r="G15" s="23"/>
      <c r="H15" s="23"/>
      <c r="I15" s="23"/>
      <c r="J15" s="23"/>
      <c r="K15" s="23"/>
      <c r="L15" s="23"/>
      <c r="M15" s="23"/>
      <c r="N15" s="23"/>
      <c r="O15" s="23"/>
    </row>
    <row r="16" ht="18.75" customHeight="1" spans="1:15">
      <c r="A16" s="216" t="s">
        <v>102</v>
      </c>
      <c r="B16" s="217" t="s">
        <v>103</v>
      </c>
      <c r="C16" s="23">
        <v>1828268.16</v>
      </c>
      <c r="D16" s="23">
        <v>1828268.16</v>
      </c>
      <c r="E16" s="23">
        <v>1828268.16</v>
      </c>
      <c r="F16" s="23"/>
      <c r="G16" s="23"/>
      <c r="H16" s="23"/>
      <c r="I16" s="23"/>
      <c r="J16" s="23"/>
      <c r="K16" s="23"/>
      <c r="L16" s="23"/>
      <c r="M16" s="23"/>
      <c r="N16" s="23"/>
      <c r="O16" s="23"/>
    </row>
    <row r="17" ht="18.75" customHeight="1" spans="1:15">
      <c r="A17" s="216" t="s">
        <v>104</v>
      </c>
      <c r="B17" s="217" t="s">
        <v>105</v>
      </c>
      <c r="C17" s="23"/>
      <c r="D17" s="23"/>
      <c r="E17" s="23"/>
      <c r="F17" s="23"/>
      <c r="G17" s="23"/>
      <c r="H17" s="23"/>
      <c r="I17" s="23"/>
      <c r="J17" s="23"/>
      <c r="K17" s="23"/>
      <c r="L17" s="23"/>
      <c r="M17" s="23"/>
      <c r="N17" s="23"/>
      <c r="O17" s="23"/>
    </row>
    <row r="18" ht="18.75" customHeight="1" spans="1:15">
      <c r="A18" s="215" t="s">
        <v>106</v>
      </c>
      <c r="B18" s="215" t="s">
        <v>107</v>
      </c>
      <c r="C18" s="23">
        <v>96818.8</v>
      </c>
      <c r="D18" s="23">
        <v>96818.8</v>
      </c>
      <c r="E18" s="23">
        <v>96818.8</v>
      </c>
      <c r="F18" s="23"/>
      <c r="G18" s="23"/>
      <c r="H18" s="23"/>
      <c r="I18" s="23"/>
      <c r="J18" s="23"/>
      <c r="K18" s="23"/>
      <c r="L18" s="23"/>
      <c r="M18" s="23"/>
      <c r="N18" s="23"/>
      <c r="O18" s="23"/>
    </row>
    <row r="19" ht="18.75" customHeight="1" spans="1:15">
      <c r="A19" s="216" t="s">
        <v>108</v>
      </c>
      <c r="B19" s="217" t="s">
        <v>109</v>
      </c>
      <c r="C19" s="23">
        <v>96818.8</v>
      </c>
      <c r="D19" s="23">
        <v>96818.8</v>
      </c>
      <c r="E19" s="23">
        <v>96818.8</v>
      </c>
      <c r="F19" s="23"/>
      <c r="G19" s="23"/>
      <c r="H19" s="23"/>
      <c r="I19" s="23"/>
      <c r="J19" s="23"/>
      <c r="K19" s="23"/>
      <c r="L19" s="23"/>
      <c r="M19" s="23"/>
      <c r="N19" s="23"/>
      <c r="O19" s="23"/>
    </row>
    <row r="20" ht="18.75" customHeight="1" spans="1:15">
      <c r="A20" s="215" t="s">
        <v>110</v>
      </c>
      <c r="B20" s="215" t="s">
        <v>111</v>
      </c>
      <c r="C20" s="23">
        <v>100238.91</v>
      </c>
      <c r="D20" s="23">
        <v>100238.91</v>
      </c>
      <c r="E20" s="23">
        <v>100238.91</v>
      </c>
      <c r="F20" s="23"/>
      <c r="G20" s="23"/>
      <c r="H20" s="23"/>
      <c r="I20" s="23"/>
      <c r="J20" s="23"/>
      <c r="K20" s="23"/>
      <c r="L20" s="23"/>
      <c r="M20" s="23"/>
      <c r="N20" s="23"/>
      <c r="O20" s="23"/>
    </row>
    <row r="21" ht="18.75" customHeight="1" spans="1:15">
      <c r="A21" s="216" t="s">
        <v>112</v>
      </c>
      <c r="B21" s="217" t="s">
        <v>113</v>
      </c>
      <c r="C21" s="23">
        <v>100238.91</v>
      </c>
      <c r="D21" s="23">
        <v>100238.91</v>
      </c>
      <c r="E21" s="23">
        <v>100238.91</v>
      </c>
      <c r="F21" s="23"/>
      <c r="G21" s="23"/>
      <c r="H21" s="23"/>
      <c r="I21" s="23"/>
      <c r="J21" s="23"/>
      <c r="K21" s="23"/>
      <c r="L21" s="23"/>
      <c r="M21" s="23"/>
      <c r="N21" s="23"/>
      <c r="O21" s="23"/>
    </row>
    <row r="22" ht="18.75" customHeight="1" spans="1:15">
      <c r="A22" s="215" t="s">
        <v>114</v>
      </c>
      <c r="B22" s="215" t="s">
        <v>115</v>
      </c>
      <c r="C22" s="23">
        <v>79986.73</v>
      </c>
      <c r="D22" s="23">
        <v>79986.73</v>
      </c>
      <c r="E22" s="23">
        <v>79986.73</v>
      </c>
      <c r="F22" s="23"/>
      <c r="G22" s="23"/>
      <c r="H22" s="23"/>
      <c r="I22" s="23"/>
      <c r="J22" s="23"/>
      <c r="K22" s="23"/>
      <c r="L22" s="23"/>
      <c r="M22" s="23"/>
      <c r="N22" s="23"/>
      <c r="O22" s="23"/>
    </row>
    <row r="23" ht="18.75" customHeight="1" spans="1:15">
      <c r="A23" s="216" t="s">
        <v>116</v>
      </c>
      <c r="B23" s="217" t="s">
        <v>115</v>
      </c>
      <c r="C23" s="23">
        <v>79986.73</v>
      </c>
      <c r="D23" s="23">
        <v>79986.73</v>
      </c>
      <c r="E23" s="23">
        <v>79986.73</v>
      </c>
      <c r="F23" s="23"/>
      <c r="G23" s="23"/>
      <c r="H23" s="23"/>
      <c r="I23" s="23"/>
      <c r="J23" s="23"/>
      <c r="K23" s="23"/>
      <c r="L23" s="23"/>
      <c r="M23" s="23"/>
      <c r="N23" s="23"/>
      <c r="O23" s="23"/>
    </row>
    <row r="24" ht="18.75" customHeight="1" spans="1:15">
      <c r="A24" s="170" t="s">
        <v>117</v>
      </c>
      <c r="B24" s="170" t="s">
        <v>118</v>
      </c>
      <c r="C24" s="23">
        <v>923523.35</v>
      </c>
      <c r="D24" s="23">
        <v>923523.35</v>
      </c>
      <c r="E24" s="23">
        <v>923523.35</v>
      </c>
      <c r="F24" s="23"/>
      <c r="G24" s="23"/>
      <c r="H24" s="23"/>
      <c r="I24" s="23"/>
      <c r="J24" s="23"/>
      <c r="K24" s="23"/>
      <c r="L24" s="23"/>
      <c r="M24" s="23"/>
      <c r="N24" s="23"/>
      <c r="O24" s="23"/>
    </row>
    <row r="25" ht="18.75" customHeight="1" spans="1:15">
      <c r="A25" s="215" t="s">
        <v>119</v>
      </c>
      <c r="B25" s="215" t="s">
        <v>120</v>
      </c>
      <c r="C25" s="23">
        <v>923523.35</v>
      </c>
      <c r="D25" s="23">
        <v>923523.35</v>
      </c>
      <c r="E25" s="23">
        <v>923523.35</v>
      </c>
      <c r="F25" s="23"/>
      <c r="G25" s="23"/>
      <c r="H25" s="23"/>
      <c r="I25" s="23"/>
      <c r="J25" s="23"/>
      <c r="K25" s="23"/>
      <c r="L25" s="23"/>
      <c r="M25" s="23"/>
      <c r="N25" s="23"/>
      <c r="O25" s="23"/>
    </row>
    <row r="26" ht="18.75" customHeight="1" spans="1:15">
      <c r="A26" s="216" t="s">
        <v>121</v>
      </c>
      <c r="B26" s="217" t="s">
        <v>122</v>
      </c>
      <c r="C26" s="23"/>
      <c r="D26" s="23"/>
      <c r="E26" s="23"/>
      <c r="F26" s="23"/>
      <c r="G26" s="23"/>
      <c r="H26" s="23"/>
      <c r="I26" s="23"/>
      <c r="J26" s="23"/>
      <c r="K26" s="23"/>
      <c r="L26" s="23"/>
      <c r="M26" s="23"/>
      <c r="N26" s="23"/>
      <c r="O26" s="23"/>
    </row>
    <row r="27" ht="18.75" customHeight="1" spans="1:15">
      <c r="A27" s="216" t="s">
        <v>123</v>
      </c>
      <c r="B27" s="217" t="s">
        <v>124</v>
      </c>
      <c r="C27" s="23">
        <v>811294</v>
      </c>
      <c r="D27" s="23">
        <v>811294</v>
      </c>
      <c r="E27" s="23">
        <v>811294</v>
      </c>
      <c r="F27" s="23"/>
      <c r="G27" s="23"/>
      <c r="H27" s="23"/>
      <c r="I27" s="23"/>
      <c r="J27" s="23"/>
      <c r="K27" s="23"/>
      <c r="L27" s="23"/>
      <c r="M27" s="23"/>
      <c r="N27" s="23"/>
      <c r="O27" s="23"/>
    </row>
    <row r="28" ht="18.75" customHeight="1" spans="1:15">
      <c r="A28" s="216" t="s">
        <v>125</v>
      </c>
      <c r="B28" s="217" t="s">
        <v>126</v>
      </c>
      <c r="C28" s="23">
        <v>57720</v>
      </c>
      <c r="D28" s="23">
        <v>57720</v>
      </c>
      <c r="E28" s="23">
        <v>57720</v>
      </c>
      <c r="F28" s="23"/>
      <c r="G28" s="23"/>
      <c r="H28" s="23"/>
      <c r="I28" s="23"/>
      <c r="J28" s="23"/>
      <c r="K28" s="23"/>
      <c r="L28" s="23"/>
      <c r="M28" s="23"/>
      <c r="N28" s="23"/>
      <c r="O28" s="23"/>
    </row>
    <row r="29" ht="18.75" customHeight="1" spans="1:15">
      <c r="A29" s="216" t="s">
        <v>127</v>
      </c>
      <c r="B29" s="217" t="s">
        <v>128</v>
      </c>
      <c r="C29" s="23">
        <v>54509.35</v>
      </c>
      <c r="D29" s="23">
        <v>54509.35</v>
      </c>
      <c r="E29" s="23">
        <v>54509.35</v>
      </c>
      <c r="F29" s="23"/>
      <c r="G29" s="23"/>
      <c r="H29" s="23"/>
      <c r="I29" s="23"/>
      <c r="J29" s="23"/>
      <c r="K29" s="23"/>
      <c r="L29" s="23"/>
      <c r="M29" s="23"/>
      <c r="N29" s="23"/>
      <c r="O29" s="23"/>
    </row>
    <row r="30" ht="18.75" customHeight="1" spans="1:15">
      <c r="A30" s="170" t="s">
        <v>129</v>
      </c>
      <c r="B30" s="170" t="s">
        <v>130</v>
      </c>
      <c r="C30" s="23">
        <v>1371201.12</v>
      </c>
      <c r="D30" s="23">
        <v>1371201.12</v>
      </c>
      <c r="E30" s="23">
        <v>1371201.12</v>
      </c>
      <c r="F30" s="23"/>
      <c r="G30" s="23"/>
      <c r="H30" s="23"/>
      <c r="I30" s="23"/>
      <c r="J30" s="23"/>
      <c r="K30" s="23"/>
      <c r="L30" s="23"/>
      <c r="M30" s="23"/>
      <c r="N30" s="23"/>
      <c r="O30" s="23"/>
    </row>
    <row r="31" ht="18.75" customHeight="1" spans="1:15">
      <c r="A31" s="215" t="s">
        <v>131</v>
      </c>
      <c r="B31" s="215" t="s">
        <v>132</v>
      </c>
      <c r="C31" s="23">
        <v>1371201.12</v>
      </c>
      <c r="D31" s="23">
        <v>1371201.12</v>
      </c>
      <c r="E31" s="23">
        <v>1371201.12</v>
      </c>
      <c r="F31" s="23"/>
      <c r="G31" s="23"/>
      <c r="H31" s="23"/>
      <c r="I31" s="23"/>
      <c r="J31" s="23"/>
      <c r="K31" s="23"/>
      <c r="L31" s="23"/>
      <c r="M31" s="23"/>
      <c r="N31" s="23"/>
      <c r="O31" s="23"/>
    </row>
    <row r="32" ht="18.75" customHeight="1" spans="1:15">
      <c r="A32" s="216" t="s">
        <v>133</v>
      </c>
      <c r="B32" s="217" t="s">
        <v>134</v>
      </c>
      <c r="C32" s="23">
        <v>1371201.12</v>
      </c>
      <c r="D32" s="23">
        <v>1371201.12</v>
      </c>
      <c r="E32" s="23">
        <v>1371201.12</v>
      </c>
      <c r="F32" s="23"/>
      <c r="G32" s="23"/>
      <c r="H32" s="23"/>
      <c r="I32" s="23"/>
      <c r="J32" s="23"/>
      <c r="K32" s="23"/>
      <c r="L32" s="23"/>
      <c r="M32" s="23"/>
      <c r="N32" s="23"/>
      <c r="O32" s="23"/>
    </row>
    <row r="33" ht="18.75" customHeight="1" spans="1:15">
      <c r="A33" s="170" t="s">
        <v>135</v>
      </c>
      <c r="B33" s="170" t="s">
        <v>83</v>
      </c>
      <c r="C33" s="23">
        <v>42500</v>
      </c>
      <c r="D33" s="23"/>
      <c r="E33" s="23"/>
      <c r="F33" s="23"/>
      <c r="G33" s="23">
        <v>42500</v>
      </c>
      <c r="H33" s="23"/>
      <c r="I33" s="23"/>
      <c r="J33" s="23"/>
      <c r="K33" s="23"/>
      <c r="L33" s="23"/>
      <c r="M33" s="23"/>
      <c r="N33" s="23"/>
      <c r="O33" s="23"/>
    </row>
    <row r="34" ht="18.75" customHeight="1" spans="1:15">
      <c r="A34" s="215" t="s">
        <v>136</v>
      </c>
      <c r="B34" s="215" t="s">
        <v>137</v>
      </c>
      <c r="C34" s="23">
        <v>42500</v>
      </c>
      <c r="D34" s="23"/>
      <c r="E34" s="23"/>
      <c r="F34" s="23"/>
      <c r="G34" s="23">
        <v>42500</v>
      </c>
      <c r="H34" s="23"/>
      <c r="I34" s="23"/>
      <c r="J34" s="23"/>
      <c r="K34" s="23"/>
      <c r="L34" s="23"/>
      <c r="M34" s="23"/>
      <c r="N34" s="23"/>
      <c r="O34" s="23"/>
    </row>
    <row r="35" ht="18.75" customHeight="1" spans="1:15">
      <c r="A35" s="216" t="s">
        <v>138</v>
      </c>
      <c r="B35" s="217" t="s">
        <v>139</v>
      </c>
      <c r="C35" s="23">
        <v>42500</v>
      </c>
      <c r="D35" s="23"/>
      <c r="E35" s="23"/>
      <c r="F35" s="23"/>
      <c r="G35" s="23">
        <v>42500</v>
      </c>
      <c r="H35" s="23"/>
      <c r="I35" s="23"/>
      <c r="J35" s="23"/>
      <c r="K35" s="23"/>
      <c r="L35" s="23"/>
      <c r="M35" s="23"/>
      <c r="N35" s="23"/>
      <c r="O35" s="23"/>
    </row>
    <row r="36" ht="18.75" customHeight="1" spans="1:15">
      <c r="A36" s="179" t="s">
        <v>140</v>
      </c>
      <c r="B36" s="180" t="s">
        <v>140</v>
      </c>
      <c r="C36" s="23">
        <v>26874998.54</v>
      </c>
      <c r="D36" s="23">
        <v>24022498.54</v>
      </c>
      <c r="E36" s="23">
        <v>20867613.65</v>
      </c>
      <c r="F36" s="23">
        <v>3154884.89</v>
      </c>
      <c r="G36" s="23">
        <v>42500</v>
      </c>
      <c r="H36" s="23"/>
      <c r="I36" s="23"/>
      <c r="J36" s="23">
        <v>2810000</v>
      </c>
      <c r="K36" s="23"/>
      <c r="L36" s="23"/>
      <c r="M36" s="23"/>
      <c r="N36" s="23"/>
      <c r="O36" s="23">
        <v>2810000</v>
      </c>
    </row>
  </sheetData>
  <mergeCells count="11">
    <mergeCell ref="A2:O2"/>
    <mergeCell ref="A3:L3"/>
    <mergeCell ref="D4:F4"/>
    <mergeCell ref="J4:O4"/>
    <mergeCell ref="A36:B36"/>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6"/>
  <sheetViews>
    <sheetView showZeros="0" tabSelected="1" topLeftCell="A25" workbookViewId="0">
      <selection activeCell="A1" sqref="A1"/>
    </sheetView>
  </sheetViews>
  <sheetFormatPr defaultColWidth="9.13888888888889" defaultRowHeight="14.25" customHeight="1" outlineLevelCol="3"/>
  <cols>
    <col min="1" max="1" width="39.2777777777778" customWidth="1"/>
    <col min="2" max="2" width="30.8518518518519" customWidth="1"/>
    <col min="3" max="3" width="35.8518518518519" customWidth="1"/>
    <col min="4" max="4" width="29.8518518518519" customWidth="1"/>
  </cols>
  <sheetData>
    <row r="1" ht="19.5" customHeight="1" spans="4:4">
      <c r="D1" s="32" t="s">
        <v>141</v>
      </c>
    </row>
    <row r="2" ht="36" customHeight="1" spans="1:4">
      <c r="A2" s="4" t="str">
        <f>"2025"&amp;"年部门财政拨款收支预算总表"</f>
        <v>2025年部门财政拨款收支预算总表</v>
      </c>
      <c r="B2" s="161"/>
      <c r="C2" s="161"/>
      <c r="D2" s="161"/>
    </row>
    <row r="3" ht="18.75" customHeight="1" spans="1:4">
      <c r="A3" s="6" t="str">
        <f>"单位名称："&amp;"双江拉祜族佤族布朗族傣族自治县邦丙乡中心校"</f>
        <v>单位名称：双江拉祜族佤族布朗族傣族自治县邦丙乡中心校</v>
      </c>
      <c r="B3" s="162"/>
      <c r="C3" s="162"/>
      <c r="D3" s="32" t="s">
        <v>1</v>
      </c>
    </row>
    <row r="4" ht="18.75" customHeight="1" spans="1:4">
      <c r="A4" s="11" t="s">
        <v>2</v>
      </c>
      <c r="B4" s="13"/>
      <c r="C4" s="11" t="s">
        <v>3</v>
      </c>
      <c r="D4" s="13"/>
    </row>
    <row r="5" ht="18.75" customHeight="1" spans="1:4">
      <c r="A5" s="26" t="s">
        <v>4</v>
      </c>
      <c r="B5" s="103" t="str">
        <f t="shared" ref="B5:D5" si="0">"2025"&amp;"年预算数"</f>
        <v>2025年预算数</v>
      </c>
      <c r="C5" s="26" t="s">
        <v>142</v>
      </c>
      <c r="D5" s="103" t="str">
        <f t="shared" si="0"/>
        <v>2025年预算数</v>
      </c>
    </row>
    <row r="6" ht="18.75" customHeight="1" spans="1:4">
      <c r="A6" s="28"/>
      <c r="B6" s="17"/>
      <c r="C6" s="28"/>
      <c r="D6" s="17"/>
    </row>
    <row r="7" ht="18.75" customHeight="1" spans="1:4">
      <c r="A7" s="163" t="s">
        <v>143</v>
      </c>
      <c r="B7" s="23">
        <v>23458316.28</v>
      </c>
      <c r="C7" s="164" t="s">
        <v>144</v>
      </c>
      <c r="D7" s="23">
        <v>24064998.54</v>
      </c>
    </row>
    <row r="8" ht="18.75" customHeight="1" spans="1:4">
      <c r="A8" s="165" t="s">
        <v>145</v>
      </c>
      <c r="B8" s="23">
        <v>23430816.28</v>
      </c>
      <c r="C8" s="164" t="s">
        <v>146</v>
      </c>
      <c r="D8" s="23"/>
    </row>
    <row r="9" ht="18.75" customHeight="1" spans="1:4">
      <c r="A9" s="165" t="s">
        <v>147</v>
      </c>
      <c r="B9" s="23">
        <v>27500</v>
      </c>
      <c r="C9" s="164" t="s">
        <v>148</v>
      </c>
      <c r="D9" s="23"/>
    </row>
    <row r="10" ht="18.75" customHeight="1" spans="1:4">
      <c r="A10" s="165" t="s">
        <v>149</v>
      </c>
      <c r="B10" s="23"/>
      <c r="C10" s="164" t="s">
        <v>150</v>
      </c>
      <c r="D10" s="23"/>
    </row>
    <row r="11" ht="18.75" customHeight="1" spans="1:4">
      <c r="A11" s="165" t="s">
        <v>151</v>
      </c>
      <c r="B11" s="23">
        <v>606682.26</v>
      </c>
      <c r="C11" s="164" t="s">
        <v>152</v>
      </c>
      <c r="D11" s="23"/>
    </row>
    <row r="12" ht="18.75" customHeight="1" spans="1:4">
      <c r="A12" s="165" t="s">
        <v>145</v>
      </c>
      <c r="B12" s="23">
        <v>591682.26</v>
      </c>
      <c r="C12" s="164" t="s">
        <v>153</v>
      </c>
      <c r="D12" s="23">
        <v>18761061.47</v>
      </c>
    </row>
    <row r="13" ht="18.75" customHeight="1" spans="1:4">
      <c r="A13" s="165" t="s">
        <v>147</v>
      </c>
      <c r="B13" s="23">
        <v>15000</v>
      </c>
      <c r="C13" s="164" t="s">
        <v>154</v>
      </c>
      <c r="D13" s="23"/>
    </row>
    <row r="14" ht="18.75" customHeight="1" spans="1:4">
      <c r="A14" s="165" t="s">
        <v>149</v>
      </c>
      <c r="B14" s="23"/>
      <c r="C14" s="164" t="s">
        <v>155</v>
      </c>
      <c r="D14" s="23"/>
    </row>
    <row r="15" ht="18.75" customHeight="1" spans="1:4">
      <c r="A15" s="166"/>
      <c r="B15" s="23"/>
      <c r="C15" s="21" t="s">
        <v>156</v>
      </c>
      <c r="D15" s="23">
        <v>2966712.6</v>
      </c>
    </row>
    <row r="16" ht="18.75" customHeight="1" spans="1:4">
      <c r="A16" s="167"/>
      <c r="B16" s="23"/>
      <c r="C16" s="21" t="s">
        <v>157</v>
      </c>
      <c r="D16" s="23">
        <v>923523.35</v>
      </c>
    </row>
    <row r="17" ht="18.75" customHeight="1" spans="1:4">
      <c r="A17" s="168"/>
      <c r="B17" s="23"/>
      <c r="C17" s="21" t="s">
        <v>158</v>
      </c>
      <c r="D17" s="23"/>
    </row>
    <row r="18" ht="18.75" customHeight="1" spans="1:4">
      <c r="A18" s="168"/>
      <c r="B18" s="23"/>
      <c r="C18" s="21" t="s">
        <v>159</v>
      </c>
      <c r="D18" s="23"/>
    </row>
    <row r="19" ht="18.75" customHeight="1" spans="1:4">
      <c r="A19" s="168"/>
      <c r="B19" s="23"/>
      <c r="C19" s="21" t="s">
        <v>160</v>
      </c>
      <c r="D19" s="23"/>
    </row>
    <row r="20" ht="18.75" customHeight="1" spans="1:4">
      <c r="A20" s="168"/>
      <c r="B20" s="23"/>
      <c r="C20" s="21" t="s">
        <v>161</v>
      </c>
      <c r="D20" s="23"/>
    </row>
    <row r="21" ht="18.75" customHeight="1" spans="1:4">
      <c r="A21" s="168"/>
      <c r="B21" s="23"/>
      <c r="C21" s="21" t="s">
        <v>162</v>
      </c>
      <c r="D21" s="23"/>
    </row>
    <row r="22" ht="18.75" customHeight="1" spans="1:4">
      <c r="A22" s="168"/>
      <c r="B22" s="23"/>
      <c r="C22" s="21" t="s">
        <v>163</v>
      </c>
      <c r="D22" s="23"/>
    </row>
    <row r="23" ht="18.75" customHeight="1" spans="1:4">
      <c r="A23" s="168"/>
      <c r="B23" s="23"/>
      <c r="C23" s="21" t="s">
        <v>164</v>
      </c>
      <c r="D23" s="23"/>
    </row>
    <row r="24" ht="18.75" customHeight="1" spans="1:4">
      <c r="A24" s="168"/>
      <c r="B24" s="23"/>
      <c r="C24" s="21" t="s">
        <v>165</v>
      </c>
      <c r="D24" s="23"/>
    </row>
    <row r="25" ht="18.75" customHeight="1" spans="1:4">
      <c r="A25" s="168"/>
      <c r="B25" s="23"/>
      <c r="C25" s="21" t="s">
        <v>166</v>
      </c>
      <c r="D25" s="23"/>
    </row>
    <row r="26" ht="18.75" customHeight="1" spans="1:4">
      <c r="A26" s="168"/>
      <c r="B26" s="23"/>
      <c r="C26" s="21" t="s">
        <v>167</v>
      </c>
      <c r="D26" s="23">
        <v>1371201.12</v>
      </c>
    </row>
    <row r="27" ht="18.75" customHeight="1" spans="1:4">
      <c r="A27" s="166"/>
      <c r="B27" s="23"/>
      <c r="C27" s="21" t="s">
        <v>168</v>
      </c>
      <c r="D27" s="23"/>
    </row>
    <row r="28" ht="18.75" customHeight="1" spans="1:4">
      <c r="A28" s="167"/>
      <c r="B28" s="23"/>
      <c r="C28" s="21" t="s">
        <v>169</v>
      </c>
      <c r="D28" s="23"/>
    </row>
    <row r="29" ht="18.75" customHeight="1" spans="1:4">
      <c r="A29" s="168"/>
      <c r="B29" s="23"/>
      <c r="C29" s="21" t="s">
        <v>170</v>
      </c>
      <c r="D29" s="23"/>
    </row>
    <row r="30" ht="18.75" customHeight="1" spans="1:4">
      <c r="A30" s="168"/>
      <c r="B30" s="23"/>
      <c r="C30" s="21" t="s">
        <v>171</v>
      </c>
      <c r="D30" s="23"/>
    </row>
    <row r="31" ht="18.75" customHeight="1" spans="1:4">
      <c r="A31" s="168"/>
      <c r="B31" s="23"/>
      <c r="C31" s="21" t="s">
        <v>172</v>
      </c>
      <c r="D31" s="23">
        <v>42500</v>
      </c>
    </row>
    <row r="32" ht="18.75" customHeight="1" spans="1:4">
      <c r="A32" s="168"/>
      <c r="B32" s="23"/>
      <c r="C32" s="21" t="s">
        <v>173</v>
      </c>
      <c r="D32" s="23"/>
    </row>
    <row r="33" ht="18.75" customHeight="1" spans="1:4">
      <c r="A33" s="168"/>
      <c r="B33" s="23"/>
      <c r="C33" s="21" t="s">
        <v>174</v>
      </c>
      <c r="D33" s="23"/>
    </row>
    <row r="34" ht="18.75" customHeight="1" spans="1:4">
      <c r="A34" s="166"/>
      <c r="B34" s="169"/>
      <c r="C34" s="21" t="s">
        <v>175</v>
      </c>
      <c r="D34" s="169"/>
    </row>
    <row r="35" ht="18.75" customHeight="1" spans="1:4">
      <c r="A35" s="166"/>
      <c r="B35" s="23"/>
      <c r="C35" s="170" t="s">
        <v>176</v>
      </c>
      <c r="D35" s="23"/>
    </row>
    <row r="36" ht="18.75" customHeight="1" spans="1:4">
      <c r="A36" s="167" t="s">
        <v>177</v>
      </c>
      <c r="B36" s="171">
        <v>24064998.54</v>
      </c>
      <c r="C36" s="166" t="s">
        <v>52</v>
      </c>
      <c r="D36" s="171">
        <v>24064998.54</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1"/>
  <sheetViews>
    <sheetView showZeros="0" tabSelected="1" workbookViewId="0">
      <selection activeCell="A1" sqref="A1"/>
    </sheetView>
  </sheetViews>
  <sheetFormatPr defaultColWidth="9.13888888888889" defaultRowHeight="14.25" customHeight="1" outlineLevelCol="6"/>
  <cols>
    <col min="1" max="1" width="20.1388888888889" customWidth="1"/>
    <col min="2" max="2" width="44" customWidth="1"/>
    <col min="3" max="3" width="24.2777777777778" customWidth="1"/>
    <col min="4" max="4" width="20.4259259259259" customWidth="1"/>
    <col min="5" max="7" width="24.2777777777778" customWidth="1"/>
  </cols>
  <sheetData>
    <row r="1" customHeight="1" spans="1:7">
      <c r="A1" s="152"/>
      <c r="B1" s="152"/>
      <c r="C1" s="152"/>
      <c r="D1" s="49"/>
      <c r="E1" s="152"/>
      <c r="F1" s="52"/>
      <c r="G1" s="32" t="s">
        <v>178</v>
      </c>
    </row>
    <row r="2" ht="39" customHeight="1" spans="1:7">
      <c r="A2" s="4" t="str">
        <f>"2025"&amp;"年一般公共预算支出预算表（按功能科目分类）"</f>
        <v>2025年一般公共预算支出预算表（按功能科目分类）</v>
      </c>
      <c r="B2" s="102"/>
      <c r="C2" s="102"/>
      <c r="D2" s="102"/>
      <c r="E2" s="102"/>
      <c r="F2" s="102"/>
      <c r="G2" s="102"/>
    </row>
    <row r="3" ht="18.75" customHeight="1" spans="1:7">
      <c r="A3" s="6" t="str">
        <f>"单位名称："&amp;"双江拉祜族佤族布朗族傣族自治县邦丙乡中心校"</f>
        <v>单位名称：双江拉祜族佤族布朗族傣族自治县邦丙乡中心校</v>
      </c>
      <c r="B3" s="153"/>
      <c r="C3" s="49"/>
      <c r="D3" s="49"/>
      <c r="E3" s="49"/>
      <c r="F3" s="52"/>
      <c r="G3" s="32" t="s">
        <v>1</v>
      </c>
    </row>
    <row r="4" ht="18.75" customHeight="1" spans="1:7">
      <c r="A4" s="154" t="s">
        <v>179</v>
      </c>
      <c r="B4" s="155"/>
      <c r="C4" s="103" t="s">
        <v>56</v>
      </c>
      <c r="D4" s="134" t="s">
        <v>75</v>
      </c>
      <c r="E4" s="12"/>
      <c r="F4" s="13"/>
      <c r="G4" s="126" t="s">
        <v>76</v>
      </c>
    </row>
    <row r="5" ht="18.75" customHeight="1" spans="1:7">
      <c r="A5" s="156" t="s">
        <v>73</v>
      </c>
      <c r="B5" s="156" t="s">
        <v>74</v>
      </c>
      <c r="C5" s="28"/>
      <c r="D5" s="145" t="s">
        <v>58</v>
      </c>
      <c r="E5" s="145" t="s">
        <v>180</v>
      </c>
      <c r="F5" s="145" t="s">
        <v>181</v>
      </c>
      <c r="G5" s="91"/>
    </row>
    <row r="6" ht="18.75" customHeight="1" spans="1:7">
      <c r="A6" s="157" t="s">
        <v>182</v>
      </c>
      <c r="B6" s="157" t="s">
        <v>183</v>
      </c>
      <c r="C6" s="157" t="s">
        <v>184</v>
      </c>
      <c r="D6" s="158">
        <v>4</v>
      </c>
      <c r="E6" s="159" t="s">
        <v>185</v>
      </c>
      <c r="F6" s="159" t="s">
        <v>186</v>
      </c>
      <c r="G6" s="157" t="s">
        <v>187</v>
      </c>
    </row>
    <row r="7" ht="18.75" customHeight="1" spans="1:7">
      <c r="A7" s="119" t="s">
        <v>84</v>
      </c>
      <c r="B7" s="119" t="s">
        <v>85</v>
      </c>
      <c r="C7" s="23">
        <v>18761061.47</v>
      </c>
      <c r="D7" s="23">
        <v>15606176.58</v>
      </c>
      <c r="E7" s="23">
        <v>15253980</v>
      </c>
      <c r="F7" s="23">
        <v>352196.58</v>
      </c>
      <c r="G7" s="23">
        <v>3154884.89</v>
      </c>
    </row>
    <row r="8" ht="18.75" customHeight="1" spans="1:7">
      <c r="A8" s="160" t="s">
        <v>86</v>
      </c>
      <c r="B8" s="160" t="s">
        <v>87</v>
      </c>
      <c r="C8" s="23">
        <v>18758001.47</v>
      </c>
      <c r="D8" s="23">
        <v>15606176.58</v>
      </c>
      <c r="E8" s="23">
        <v>15253980</v>
      </c>
      <c r="F8" s="23">
        <v>352196.58</v>
      </c>
      <c r="G8" s="23">
        <v>3151824.89</v>
      </c>
    </row>
    <row r="9" ht="18.75" customHeight="1" spans="1:7">
      <c r="A9" s="121" t="s">
        <v>88</v>
      </c>
      <c r="B9" s="121" t="s">
        <v>89</v>
      </c>
      <c r="C9" s="23">
        <v>972699.6</v>
      </c>
      <c r="D9" s="23">
        <v>220200</v>
      </c>
      <c r="E9" s="23">
        <v>21600</v>
      </c>
      <c r="F9" s="23">
        <v>198600</v>
      </c>
      <c r="G9" s="23">
        <v>752499.6</v>
      </c>
    </row>
    <row r="10" ht="18.75" customHeight="1" spans="1:7">
      <c r="A10" s="121" t="s">
        <v>90</v>
      </c>
      <c r="B10" s="121" t="s">
        <v>91</v>
      </c>
      <c r="C10" s="23">
        <v>17785301.87</v>
      </c>
      <c r="D10" s="23">
        <v>15385976.58</v>
      </c>
      <c r="E10" s="23">
        <v>15232380</v>
      </c>
      <c r="F10" s="23">
        <v>153596.58</v>
      </c>
      <c r="G10" s="23">
        <v>2399325.29</v>
      </c>
    </row>
    <row r="11" ht="18.75" customHeight="1" spans="1:7">
      <c r="A11" s="160" t="s">
        <v>92</v>
      </c>
      <c r="B11" s="160" t="s">
        <v>93</v>
      </c>
      <c r="C11" s="23">
        <v>3060</v>
      </c>
      <c r="D11" s="23"/>
      <c r="E11" s="23"/>
      <c r="F11" s="23"/>
      <c r="G11" s="23">
        <v>3060</v>
      </c>
    </row>
    <row r="12" ht="18.75" customHeight="1" spans="1:7">
      <c r="A12" s="121" t="s">
        <v>94</v>
      </c>
      <c r="B12" s="121" t="s">
        <v>95</v>
      </c>
      <c r="C12" s="23">
        <v>3060</v>
      </c>
      <c r="D12" s="23"/>
      <c r="E12" s="23"/>
      <c r="F12" s="23"/>
      <c r="G12" s="23">
        <v>3060</v>
      </c>
    </row>
    <row r="13" ht="18.75" customHeight="1" spans="1:7">
      <c r="A13" s="119" t="s">
        <v>96</v>
      </c>
      <c r="B13" s="119" t="s">
        <v>97</v>
      </c>
      <c r="C13" s="23">
        <v>2966712.6</v>
      </c>
      <c r="D13" s="23">
        <v>2966712.6</v>
      </c>
      <c r="E13" s="23">
        <v>2851673.69</v>
      </c>
      <c r="F13" s="23">
        <v>115038.91</v>
      </c>
      <c r="G13" s="23"/>
    </row>
    <row r="14" ht="18.75" customHeight="1" spans="1:7">
      <c r="A14" s="160" t="s">
        <v>98</v>
      </c>
      <c r="B14" s="160" t="s">
        <v>99</v>
      </c>
      <c r="C14" s="23">
        <v>2689668.16</v>
      </c>
      <c r="D14" s="23">
        <v>2689668.16</v>
      </c>
      <c r="E14" s="23">
        <v>2674868.16</v>
      </c>
      <c r="F14" s="23">
        <v>14800</v>
      </c>
      <c r="G14" s="23"/>
    </row>
    <row r="15" ht="18.75" customHeight="1" spans="1:7">
      <c r="A15" s="121" t="s">
        <v>100</v>
      </c>
      <c r="B15" s="121" t="s">
        <v>101</v>
      </c>
      <c r="C15" s="23">
        <v>861400</v>
      </c>
      <c r="D15" s="23">
        <v>861400</v>
      </c>
      <c r="E15" s="23">
        <v>846600</v>
      </c>
      <c r="F15" s="23">
        <v>14800</v>
      </c>
      <c r="G15" s="23"/>
    </row>
    <row r="16" ht="18.75" customHeight="1" spans="1:7">
      <c r="A16" s="121" t="s">
        <v>102</v>
      </c>
      <c r="B16" s="121" t="s">
        <v>103</v>
      </c>
      <c r="C16" s="23">
        <v>1828268.16</v>
      </c>
      <c r="D16" s="23">
        <v>1828268.16</v>
      </c>
      <c r="E16" s="23">
        <v>1828268.16</v>
      </c>
      <c r="F16" s="23"/>
      <c r="G16" s="23"/>
    </row>
    <row r="17" ht="18.75" customHeight="1" spans="1:7">
      <c r="A17" s="160" t="s">
        <v>106</v>
      </c>
      <c r="B17" s="160" t="s">
        <v>107</v>
      </c>
      <c r="C17" s="23">
        <v>96818.8</v>
      </c>
      <c r="D17" s="23">
        <v>96818.8</v>
      </c>
      <c r="E17" s="23">
        <v>96818.8</v>
      </c>
      <c r="F17" s="23"/>
      <c r="G17" s="23"/>
    </row>
    <row r="18" ht="18.75" customHeight="1" spans="1:7">
      <c r="A18" s="121" t="s">
        <v>108</v>
      </c>
      <c r="B18" s="121" t="s">
        <v>109</v>
      </c>
      <c r="C18" s="23">
        <v>96818.8</v>
      </c>
      <c r="D18" s="23">
        <v>96818.8</v>
      </c>
      <c r="E18" s="23">
        <v>96818.8</v>
      </c>
      <c r="F18" s="23"/>
      <c r="G18" s="23"/>
    </row>
    <row r="19" ht="18.75" customHeight="1" spans="1:7">
      <c r="A19" s="160" t="s">
        <v>110</v>
      </c>
      <c r="B19" s="160" t="s">
        <v>111</v>
      </c>
      <c r="C19" s="23">
        <v>100238.91</v>
      </c>
      <c r="D19" s="23">
        <v>100238.91</v>
      </c>
      <c r="E19" s="23"/>
      <c r="F19" s="23">
        <v>100238.91</v>
      </c>
      <c r="G19" s="23"/>
    </row>
    <row r="20" ht="18.75" customHeight="1" spans="1:7">
      <c r="A20" s="121" t="s">
        <v>112</v>
      </c>
      <c r="B20" s="121" t="s">
        <v>113</v>
      </c>
      <c r="C20" s="23">
        <v>100238.91</v>
      </c>
      <c r="D20" s="23">
        <v>100238.91</v>
      </c>
      <c r="E20" s="23"/>
      <c r="F20" s="23">
        <v>100238.91</v>
      </c>
      <c r="G20" s="23"/>
    </row>
    <row r="21" ht="18.75" customHeight="1" spans="1:7">
      <c r="A21" s="160" t="s">
        <v>114</v>
      </c>
      <c r="B21" s="160" t="s">
        <v>115</v>
      </c>
      <c r="C21" s="23">
        <v>79986.73</v>
      </c>
      <c r="D21" s="23">
        <v>79986.73</v>
      </c>
      <c r="E21" s="23">
        <v>79986.73</v>
      </c>
      <c r="F21" s="23"/>
      <c r="G21" s="23"/>
    </row>
    <row r="22" ht="18.75" customHeight="1" spans="1:7">
      <c r="A22" s="121" t="s">
        <v>116</v>
      </c>
      <c r="B22" s="121" t="s">
        <v>115</v>
      </c>
      <c r="C22" s="23">
        <v>79986.73</v>
      </c>
      <c r="D22" s="23">
        <v>79986.73</v>
      </c>
      <c r="E22" s="23">
        <v>79986.73</v>
      </c>
      <c r="F22" s="23"/>
      <c r="G22" s="23"/>
    </row>
    <row r="23" ht="18.75" customHeight="1" spans="1:7">
      <c r="A23" s="119" t="s">
        <v>117</v>
      </c>
      <c r="B23" s="119" t="s">
        <v>118</v>
      </c>
      <c r="C23" s="23">
        <v>923523.35</v>
      </c>
      <c r="D23" s="23">
        <v>923523.35</v>
      </c>
      <c r="E23" s="23">
        <v>923523.35</v>
      </c>
      <c r="F23" s="23"/>
      <c r="G23" s="23"/>
    </row>
    <row r="24" ht="18.75" customHeight="1" spans="1:7">
      <c r="A24" s="160" t="s">
        <v>119</v>
      </c>
      <c r="B24" s="160" t="s">
        <v>120</v>
      </c>
      <c r="C24" s="23">
        <v>923523.35</v>
      </c>
      <c r="D24" s="23">
        <v>923523.35</v>
      </c>
      <c r="E24" s="23">
        <v>923523.35</v>
      </c>
      <c r="F24" s="23"/>
      <c r="G24" s="23"/>
    </row>
    <row r="25" ht="18.75" customHeight="1" spans="1:7">
      <c r="A25" s="121" t="s">
        <v>123</v>
      </c>
      <c r="B25" s="121" t="s">
        <v>124</v>
      </c>
      <c r="C25" s="23">
        <v>811294</v>
      </c>
      <c r="D25" s="23">
        <v>811294</v>
      </c>
      <c r="E25" s="23">
        <v>811294</v>
      </c>
      <c r="F25" s="23"/>
      <c r="G25" s="23"/>
    </row>
    <row r="26" ht="18.75" customHeight="1" spans="1:7">
      <c r="A26" s="121" t="s">
        <v>125</v>
      </c>
      <c r="B26" s="121" t="s">
        <v>126</v>
      </c>
      <c r="C26" s="23">
        <v>57720</v>
      </c>
      <c r="D26" s="23">
        <v>57720</v>
      </c>
      <c r="E26" s="23">
        <v>57720</v>
      </c>
      <c r="F26" s="23"/>
      <c r="G26" s="23"/>
    </row>
    <row r="27" ht="18.75" customHeight="1" spans="1:7">
      <c r="A27" s="121" t="s">
        <v>127</v>
      </c>
      <c r="B27" s="121" t="s">
        <v>128</v>
      </c>
      <c r="C27" s="23">
        <v>54509.35</v>
      </c>
      <c r="D27" s="23">
        <v>54509.35</v>
      </c>
      <c r="E27" s="23">
        <v>54509.35</v>
      </c>
      <c r="F27" s="23"/>
      <c r="G27" s="23"/>
    </row>
    <row r="28" ht="18.75" customHeight="1" spans="1:7">
      <c r="A28" s="119" t="s">
        <v>129</v>
      </c>
      <c r="B28" s="119" t="s">
        <v>130</v>
      </c>
      <c r="C28" s="23">
        <v>1371201.12</v>
      </c>
      <c r="D28" s="23">
        <v>1371201.12</v>
      </c>
      <c r="E28" s="23">
        <v>1371201.12</v>
      </c>
      <c r="F28" s="23"/>
      <c r="G28" s="23"/>
    </row>
    <row r="29" ht="18.75" customHeight="1" spans="1:7">
      <c r="A29" s="160" t="s">
        <v>131</v>
      </c>
      <c r="B29" s="160" t="s">
        <v>132</v>
      </c>
      <c r="C29" s="23">
        <v>1371201.12</v>
      </c>
      <c r="D29" s="23">
        <v>1371201.12</v>
      </c>
      <c r="E29" s="23">
        <v>1371201.12</v>
      </c>
      <c r="F29" s="23"/>
      <c r="G29" s="23"/>
    </row>
    <row r="30" ht="18.75" customHeight="1" spans="1:7">
      <c r="A30" s="121" t="s">
        <v>133</v>
      </c>
      <c r="B30" s="121" t="s">
        <v>134</v>
      </c>
      <c r="C30" s="23">
        <v>1371201.12</v>
      </c>
      <c r="D30" s="23">
        <v>1371201.12</v>
      </c>
      <c r="E30" s="23">
        <v>1371201.12</v>
      </c>
      <c r="F30" s="23"/>
      <c r="G30" s="23"/>
    </row>
    <row r="31" ht="18.75" customHeight="1" spans="1:7">
      <c r="A31" s="45" t="s">
        <v>56</v>
      </c>
      <c r="B31" s="45"/>
      <c r="C31" s="23">
        <v>24022498.54</v>
      </c>
      <c r="D31" s="23">
        <v>20867613.65</v>
      </c>
      <c r="E31" s="23">
        <v>20400378.16</v>
      </c>
      <c r="F31" s="23">
        <v>467235.49</v>
      </c>
      <c r="G31" s="23">
        <v>3154884.89</v>
      </c>
    </row>
  </sheetData>
  <mergeCells count="7">
    <mergeCell ref="A2:G2"/>
    <mergeCell ref="A3:E3"/>
    <mergeCell ref="A4:B4"/>
    <mergeCell ref="D4:F4"/>
    <mergeCell ref="A31:B31"/>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tabSelected="1" workbookViewId="0">
      <selection activeCell="A1" sqref="A1"/>
    </sheetView>
  </sheetViews>
  <sheetFormatPr defaultColWidth="9.13888888888889" defaultRowHeight="14.25" customHeight="1" outlineLevelCol="6"/>
  <cols>
    <col min="1" max="1" width="23.5740740740741" customWidth="1"/>
    <col min="2" max="7" width="22.8518518518519" customWidth="1"/>
  </cols>
  <sheetData>
    <row r="1" ht="15" customHeight="1" spans="1:7">
      <c r="A1" s="140"/>
      <c r="B1" s="141"/>
      <c r="C1" s="141"/>
      <c r="D1" s="142"/>
      <c r="G1" s="143" t="s">
        <v>188</v>
      </c>
    </row>
    <row r="2" ht="39" customHeight="1" spans="1:7">
      <c r="A2" s="132" t="str">
        <f>"2025"&amp;"年“三公”经费支出预算表"</f>
        <v>2025年“三公”经费支出预算表</v>
      </c>
      <c r="B2" s="66"/>
      <c r="C2" s="66"/>
      <c r="D2" s="66"/>
      <c r="E2" s="66"/>
      <c r="F2" s="66"/>
      <c r="G2" s="66"/>
    </row>
    <row r="3" ht="18.75" customHeight="1" spans="1:7">
      <c r="A3" s="34" t="str">
        <f>"单位名称："&amp;"双江拉祜族佤族布朗族傣族自治县邦丙乡中心校"</f>
        <v>单位名称：双江拉祜族佤族布朗族傣族自治县邦丙乡中心校</v>
      </c>
      <c r="B3" s="141"/>
      <c r="C3" s="141"/>
      <c r="D3" s="62"/>
      <c r="E3" s="2"/>
      <c r="G3" s="143" t="s">
        <v>189</v>
      </c>
    </row>
    <row r="4" ht="18.75" customHeight="1" spans="1:7">
      <c r="A4" s="9" t="s">
        <v>190</v>
      </c>
      <c r="B4" s="9" t="s">
        <v>191</v>
      </c>
      <c r="C4" s="26" t="s">
        <v>192</v>
      </c>
      <c r="D4" s="11" t="s">
        <v>193</v>
      </c>
      <c r="E4" s="12"/>
      <c r="F4" s="13"/>
      <c r="G4" s="26" t="s">
        <v>194</v>
      </c>
    </row>
    <row r="5" ht="18.75" customHeight="1" spans="1:7">
      <c r="A5" s="16"/>
      <c r="B5" s="144"/>
      <c r="C5" s="28"/>
      <c r="D5" s="145" t="s">
        <v>58</v>
      </c>
      <c r="E5" s="145" t="s">
        <v>195</v>
      </c>
      <c r="F5" s="145" t="s">
        <v>196</v>
      </c>
      <c r="G5" s="28"/>
    </row>
    <row r="6" ht="18.75" customHeight="1" spans="1:7">
      <c r="A6" s="146" t="s">
        <v>56</v>
      </c>
      <c r="B6" s="147">
        <v>1</v>
      </c>
      <c r="C6" s="148">
        <v>2</v>
      </c>
      <c r="D6" s="149">
        <v>3</v>
      </c>
      <c r="E6" s="149">
        <v>4</v>
      </c>
      <c r="F6" s="149">
        <v>5</v>
      </c>
      <c r="G6" s="148">
        <v>6</v>
      </c>
    </row>
    <row r="7" ht="18.75" customHeight="1" spans="1:7">
      <c r="A7" s="146" t="s">
        <v>56</v>
      </c>
      <c r="B7" s="150"/>
      <c r="C7" s="150"/>
      <c r="D7" s="150"/>
      <c r="E7" s="150"/>
      <c r="F7" s="150"/>
      <c r="G7" s="150"/>
    </row>
    <row r="8" ht="18.75" customHeight="1" spans="1:7">
      <c r="A8" s="151" t="s">
        <v>197</v>
      </c>
      <c r="B8" s="150"/>
      <c r="C8" s="150"/>
      <c r="D8" s="150"/>
      <c r="E8" s="150"/>
      <c r="F8" s="150"/>
      <c r="G8" s="150"/>
    </row>
    <row r="9" ht="18.75" customHeight="1" spans="1:7">
      <c r="A9" s="151" t="s">
        <v>198</v>
      </c>
      <c r="B9" s="150"/>
      <c r="C9" s="150"/>
      <c r="D9" s="150"/>
      <c r="E9" s="150"/>
      <c r="F9" s="150"/>
      <c r="G9" s="150"/>
    </row>
    <row r="10" ht="18.75" customHeight="1" spans="1:7">
      <c r="A10" s="151" t="s">
        <v>199</v>
      </c>
      <c r="B10" s="150"/>
      <c r="C10" s="150"/>
      <c r="D10" s="150"/>
      <c r="E10" s="150"/>
      <c r="F10" s="150"/>
      <c r="G10" s="150"/>
    </row>
    <row r="11" ht="18.75" customHeight="1" spans="1:7">
      <c r="A11" s="151" t="s">
        <v>200</v>
      </c>
      <c r="B11" s="150"/>
      <c r="C11" s="150"/>
      <c r="D11" s="150"/>
      <c r="E11" s="150"/>
      <c r="F11" s="150"/>
      <c r="G11" s="150"/>
    </row>
  </sheetData>
  <mergeCells count="7">
    <mergeCell ref="A2:G2"/>
    <mergeCell ref="A3:D3"/>
    <mergeCell ref="D4:F4"/>
    <mergeCell ref="A4:A6"/>
    <mergeCell ref="B4:B5"/>
    <mergeCell ref="C4:C5"/>
    <mergeCell ref="G4:G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42"/>
  <sheetViews>
    <sheetView showZeros="0" tabSelected="1" workbookViewId="0">
      <selection activeCell="A1" sqref="A1"/>
    </sheetView>
  </sheetViews>
  <sheetFormatPr defaultColWidth="9.13888888888889" defaultRowHeight="14.25" customHeight="1"/>
  <cols>
    <col min="1" max="1" width="32.8518518518519" customWidth="1"/>
    <col min="2" max="2" width="25.4259259259259" customWidth="1"/>
    <col min="3" max="3" width="26.5740740740741" customWidth="1"/>
    <col min="4" max="4" width="10.1388888888889" customWidth="1"/>
    <col min="5" max="5" width="17.5740740740741" customWidth="1"/>
    <col min="6" max="6" width="10.2777777777778" customWidth="1"/>
    <col min="7" max="7" width="23" customWidth="1"/>
    <col min="8" max="21" width="19.8518518518519" customWidth="1"/>
    <col min="22" max="23" width="20" customWidth="1"/>
  </cols>
  <sheetData>
    <row r="1" ht="18.75" customHeight="1" spans="2:23">
      <c r="B1" s="130"/>
      <c r="D1" s="131"/>
      <c r="E1" s="131"/>
      <c r="F1" s="131"/>
      <c r="G1" s="131"/>
      <c r="H1" s="63"/>
      <c r="I1" s="63"/>
      <c r="J1" s="63"/>
      <c r="K1" s="63"/>
      <c r="L1" s="63"/>
      <c r="M1" s="63"/>
      <c r="N1" s="2"/>
      <c r="O1" s="2"/>
      <c r="P1" s="2"/>
      <c r="Q1" s="63"/>
      <c r="U1" s="130"/>
      <c r="W1" s="31" t="s">
        <v>201</v>
      </c>
    </row>
    <row r="2" ht="39.75" customHeight="1" spans="1:23">
      <c r="A2" s="132" t="str">
        <f>"2025"&amp;"年部门基本支出预算表"</f>
        <v>2025年部门基本支出预算表</v>
      </c>
      <c r="B2" s="66"/>
      <c r="C2" s="66"/>
      <c r="D2" s="66"/>
      <c r="E2" s="66"/>
      <c r="F2" s="66"/>
      <c r="G2" s="66"/>
      <c r="H2" s="66"/>
      <c r="I2" s="66"/>
      <c r="J2" s="66"/>
      <c r="K2" s="66"/>
      <c r="L2" s="66"/>
      <c r="M2" s="66"/>
      <c r="N2" s="5"/>
      <c r="O2" s="5"/>
      <c r="P2" s="5"/>
      <c r="Q2" s="66"/>
      <c r="R2" s="66"/>
      <c r="S2" s="66"/>
      <c r="T2" s="66"/>
      <c r="U2" s="66"/>
      <c r="V2" s="66"/>
      <c r="W2" s="66"/>
    </row>
    <row r="3" ht="18.75" customHeight="1" spans="1:23">
      <c r="A3" s="6" t="str">
        <f>"单位名称："&amp;"双江拉祜族佤族布朗族傣族自治县邦丙乡中心校"</f>
        <v>单位名称：双江拉祜族佤族布朗族傣族自治县邦丙乡中心校</v>
      </c>
      <c r="B3" s="133"/>
      <c r="C3" s="133"/>
      <c r="D3" s="133"/>
      <c r="E3" s="133"/>
      <c r="F3" s="133"/>
      <c r="G3" s="133"/>
      <c r="H3" s="68"/>
      <c r="I3" s="68"/>
      <c r="J3" s="68"/>
      <c r="K3" s="68"/>
      <c r="L3" s="68"/>
      <c r="M3" s="68"/>
      <c r="N3" s="8"/>
      <c r="O3" s="8"/>
      <c r="P3" s="8"/>
      <c r="Q3" s="68"/>
      <c r="U3" s="130"/>
      <c r="W3" s="31" t="s">
        <v>189</v>
      </c>
    </row>
    <row r="4" ht="18.75" customHeight="1" spans="1:23">
      <c r="A4" s="9" t="s">
        <v>202</v>
      </c>
      <c r="B4" s="9" t="s">
        <v>203</v>
      </c>
      <c r="C4" s="9" t="s">
        <v>204</v>
      </c>
      <c r="D4" s="9" t="s">
        <v>205</v>
      </c>
      <c r="E4" s="9" t="s">
        <v>206</v>
      </c>
      <c r="F4" s="9" t="s">
        <v>207</v>
      </c>
      <c r="G4" s="9" t="s">
        <v>208</v>
      </c>
      <c r="H4" s="134" t="s">
        <v>209</v>
      </c>
      <c r="I4" s="86" t="s">
        <v>209</v>
      </c>
      <c r="J4" s="86"/>
      <c r="K4" s="86"/>
      <c r="L4" s="86"/>
      <c r="M4" s="86"/>
      <c r="N4" s="12"/>
      <c r="O4" s="12"/>
      <c r="P4" s="12"/>
      <c r="Q4" s="71" t="s">
        <v>62</v>
      </c>
      <c r="R4" s="86" t="s">
        <v>78</v>
      </c>
      <c r="S4" s="86"/>
      <c r="T4" s="86"/>
      <c r="U4" s="86"/>
      <c r="V4" s="86"/>
      <c r="W4" s="137"/>
    </row>
    <row r="5" ht="18.75" customHeight="1" spans="1:23">
      <c r="A5" s="14"/>
      <c r="B5" s="128"/>
      <c r="C5" s="14"/>
      <c r="D5" s="14"/>
      <c r="E5" s="14"/>
      <c r="F5" s="14"/>
      <c r="G5" s="14"/>
      <c r="H5" s="103" t="s">
        <v>210</v>
      </c>
      <c r="I5" s="134" t="s">
        <v>59</v>
      </c>
      <c r="J5" s="86"/>
      <c r="K5" s="86"/>
      <c r="L5" s="86"/>
      <c r="M5" s="137"/>
      <c r="N5" s="11" t="s">
        <v>211</v>
      </c>
      <c r="O5" s="12"/>
      <c r="P5" s="13"/>
      <c r="Q5" s="9" t="s">
        <v>62</v>
      </c>
      <c r="R5" s="134" t="s">
        <v>78</v>
      </c>
      <c r="S5" s="71" t="s">
        <v>65</v>
      </c>
      <c r="T5" s="86" t="s">
        <v>78</v>
      </c>
      <c r="U5" s="71" t="s">
        <v>67</v>
      </c>
      <c r="V5" s="71" t="s">
        <v>68</v>
      </c>
      <c r="W5" s="139" t="s">
        <v>69</v>
      </c>
    </row>
    <row r="6" ht="18.75" customHeight="1" spans="1:23">
      <c r="A6" s="27"/>
      <c r="B6" s="27"/>
      <c r="C6" s="27"/>
      <c r="D6" s="27"/>
      <c r="E6" s="27"/>
      <c r="F6" s="27"/>
      <c r="G6" s="27"/>
      <c r="H6" s="27"/>
      <c r="I6" s="138" t="s">
        <v>212</v>
      </c>
      <c r="J6" s="9" t="s">
        <v>213</v>
      </c>
      <c r="K6" s="9" t="s">
        <v>214</v>
      </c>
      <c r="L6" s="9" t="s">
        <v>215</v>
      </c>
      <c r="M6" s="9" t="s">
        <v>216</v>
      </c>
      <c r="N6" s="9" t="s">
        <v>59</v>
      </c>
      <c r="O6" s="9" t="s">
        <v>60</v>
      </c>
      <c r="P6" s="9" t="s">
        <v>61</v>
      </c>
      <c r="Q6" s="27"/>
      <c r="R6" s="9" t="s">
        <v>58</v>
      </c>
      <c r="S6" s="9" t="s">
        <v>65</v>
      </c>
      <c r="T6" s="9" t="s">
        <v>217</v>
      </c>
      <c r="U6" s="9" t="s">
        <v>67</v>
      </c>
      <c r="V6" s="9" t="s">
        <v>68</v>
      </c>
      <c r="W6" s="9" t="s">
        <v>69</v>
      </c>
    </row>
    <row r="7" ht="18.75" customHeight="1" spans="1:23">
      <c r="A7" s="106"/>
      <c r="B7" s="106"/>
      <c r="C7" s="106"/>
      <c r="D7" s="106"/>
      <c r="E7" s="106"/>
      <c r="F7" s="106"/>
      <c r="G7" s="106"/>
      <c r="H7" s="106"/>
      <c r="I7" s="90"/>
      <c r="J7" s="16" t="s">
        <v>218</v>
      </c>
      <c r="K7" s="16" t="s">
        <v>214</v>
      </c>
      <c r="L7" s="16" t="s">
        <v>215</v>
      </c>
      <c r="M7" s="16" t="s">
        <v>216</v>
      </c>
      <c r="N7" s="16" t="s">
        <v>214</v>
      </c>
      <c r="O7" s="16" t="s">
        <v>215</v>
      </c>
      <c r="P7" s="16" t="s">
        <v>216</v>
      </c>
      <c r="Q7" s="16" t="s">
        <v>62</v>
      </c>
      <c r="R7" s="16" t="s">
        <v>58</v>
      </c>
      <c r="S7" s="16" t="s">
        <v>65</v>
      </c>
      <c r="T7" s="16" t="s">
        <v>217</v>
      </c>
      <c r="U7" s="16" t="s">
        <v>67</v>
      </c>
      <c r="V7" s="16" t="s">
        <v>68</v>
      </c>
      <c r="W7" s="16" t="s">
        <v>69</v>
      </c>
    </row>
    <row r="8" ht="18.75" customHeight="1" spans="1:23">
      <c r="A8" s="135">
        <v>1</v>
      </c>
      <c r="B8" s="135">
        <v>2</v>
      </c>
      <c r="C8" s="135">
        <v>3</v>
      </c>
      <c r="D8" s="135">
        <v>4</v>
      </c>
      <c r="E8" s="135">
        <v>5</v>
      </c>
      <c r="F8" s="135">
        <v>6</v>
      </c>
      <c r="G8" s="135">
        <v>7</v>
      </c>
      <c r="H8" s="135">
        <v>8</v>
      </c>
      <c r="I8" s="135">
        <v>9</v>
      </c>
      <c r="J8" s="135">
        <v>10</v>
      </c>
      <c r="K8" s="135">
        <v>11</v>
      </c>
      <c r="L8" s="135">
        <v>12</v>
      </c>
      <c r="M8" s="135">
        <v>13</v>
      </c>
      <c r="N8" s="135">
        <v>14</v>
      </c>
      <c r="O8" s="135">
        <v>15</v>
      </c>
      <c r="P8" s="135">
        <v>16</v>
      </c>
      <c r="Q8" s="135">
        <v>17</v>
      </c>
      <c r="R8" s="135">
        <v>18</v>
      </c>
      <c r="S8" s="135">
        <v>19</v>
      </c>
      <c r="T8" s="135">
        <v>20</v>
      </c>
      <c r="U8" s="135">
        <v>21</v>
      </c>
      <c r="V8" s="135">
        <v>22</v>
      </c>
      <c r="W8" s="135">
        <v>23</v>
      </c>
    </row>
    <row r="9" ht="18.75" customHeight="1" spans="1:23">
      <c r="A9" s="136" t="s">
        <v>71</v>
      </c>
      <c r="B9" s="136"/>
      <c r="C9" s="136"/>
      <c r="D9" s="136"/>
      <c r="E9" s="136"/>
      <c r="F9" s="136"/>
      <c r="G9" s="136"/>
      <c r="H9" s="23">
        <v>20867613.65</v>
      </c>
      <c r="I9" s="23">
        <v>20867613.65</v>
      </c>
      <c r="J9" s="23"/>
      <c r="K9" s="23"/>
      <c r="L9" s="23">
        <v>20867613.65</v>
      </c>
      <c r="M9" s="23"/>
      <c r="N9" s="23"/>
      <c r="O9" s="23"/>
      <c r="P9" s="23"/>
      <c r="Q9" s="23"/>
      <c r="R9" s="23"/>
      <c r="S9" s="23"/>
      <c r="T9" s="23"/>
      <c r="U9" s="23"/>
      <c r="V9" s="23"/>
      <c r="W9" s="23"/>
    </row>
    <row r="10" ht="18.75" customHeight="1" spans="1:23">
      <c r="A10" s="136"/>
      <c r="B10" s="20" t="s">
        <v>219</v>
      </c>
      <c r="C10" s="20" t="s">
        <v>220</v>
      </c>
      <c r="D10" s="20" t="s">
        <v>90</v>
      </c>
      <c r="E10" s="20" t="s">
        <v>91</v>
      </c>
      <c r="F10" s="20" t="s">
        <v>221</v>
      </c>
      <c r="G10" s="20" t="s">
        <v>222</v>
      </c>
      <c r="H10" s="23">
        <v>6394116</v>
      </c>
      <c r="I10" s="23">
        <v>6394116</v>
      </c>
      <c r="J10" s="23"/>
      <c r="K10" s="23"/>
      <c r="L10" s="23">
        <v>6394116</v>
      </c>
      <c r="M10" s="23"/>
      <c r="N10" s="23"/>
      <c r="O10" s="23"/>
      <c r="P10" s="23"/>
      <c r="Q10" s="23"/>
      <c r="R10" s="23"/>
      <c r="S10" s="23"/>
      <c r="T10" s="23"/>
      <c r="U10" s="23"/>
      <c r="V10" s="23"/>
      <c r="W10" s="23"/>
    </row>
    <row r="11" ht="18.75" customHeight="1" spans="1:23">
      <c r="A11" s="24"/>
      <c r="B11" s="20" t="s">
        <v>219</v>
      </c>
      <c r="C11" s="20" t="s">
        <v>220</v>
      </c>
      <c r="D11" s="20" t="s">
        <v>90</v>
      </c>
      <c r="E11" s="20" t="s">
        <v>91</v>
      </c>
      <c r="F11" s="20" t="s">
        <v>223</v>
      </c>
      <c r="G11" s="20" t="s">
        <v>224</v>
      </c>
      <c r="H11" s="23">
        <v>576000</v>
      </c>
      <c r="I11" s="23">
        <v>576000</v>
      </c>
      <c r="J11" s="23"/>
      <c r="K11" s="23"/>
      <c r="L11" s="23">
        <v>576000</v>
      </c>
      <c r="M11" s="23"/>
      <c r="N11" s="23"/>
      <c r="O11" s="23"/>
      <c r="P11" s="23"/>
      <c r="Q11" s="23"/>
      <c r="R11" s="23"/>
      <c r="S11" s="23"/>
      <c r="T11" s="23"/>
      <c r="U11" s="23"/>
      <c r="V11" s="23"/>
      <c r="W11" s="23"/>
    </row>
    <row r="12" ht="18.75" customHeight="1" spans="1:23">
      <c r="A12" s="24"/>
      <c r="B12" s="20" t="s">
        <v>225</v>
      </c>
      <c r="C12" s="20" t="s">
        <v>226</v>
      </c>
      <c r="D12" s="20" t="s">
        <v>90</v>
      </c>
      <c r="E12" s="20" t="s">
        <v>91</v>
      </c>
      <c r="F12" s="20" t="s">
        <v>223</v>
      </c>
      <c r="G12" s="20" t="s">
        <v>224</v>
      </c>
      <c r="H12" s="23">
        <v>717000</v>
      </c>
      <c r="I12" s="23">
        <v>717000</v>
      </c>
      <c r="J12" s="23"/>
      <c r="K12" s="23"/>
      <c r="L12" s="23">
        <v>717000</v>
      </c>
      <c r="M12" s="23"/>
      <c r="N12" s="23"/>
      <c r="O12" s="23"/>
      <c r="P12" s="23"/>
      <c r="Q12" s="23"/>
      <c r="R12" s="23"/>
      <c r="S12" s="23"/>
      <c r="T12" s="23"/>
      <c r="U12" s="23"/>
      <c r="V12" s="23"/>
      <c r="W12" s="23"/>
    </row>
    <row r="13" ht="18.75" customHeight="1" spans="1:23">
      <c r="A13" s="24"/>
      <c r="B13" s="20" t="s">
        <v>219</v>
      </c>
      <c r="C13" s="20" t="s">
        <v>220</v>
      </c>
      <c r="D13" s="20" t="s">
        <v>90</v>
      </c>
      <c r="E13" s="20" t="s">
        <v>91</v>
      </c>
      <c r="F13" s="20" t="s">
        <v>223</v>
      </c>
      <c r="G13" s="20" t="s">
        <v>224</v>
      </c>
      <c r="H13" s="23">
        <v>990612</v>
      </c>
      <c r="I13" s="23">
        <v>990612</v>
      </c>
      <c r="J13" s="23"/>
      <c r="K13" s="23"/>
      <c r="L13" s="23">
        <v>990612</v>
      </c>
      <c r="M13" s="23"/>
      <c r="N13" s="23"/>
      <c r="O13" s="23"/>
      <c r="P13" s="23"/>
      <c r="Q13" s="23"/>
      <c r="R13" s="23"/>
      <c r="S13" s="23"/>
      <c r="T13" s="23"/>
      <c r="U13" s="23"/>
      <c r="V13" s="23"/>
      <c r="W13" s="23"/>
    </row>
    <row r="14" ht="18.75" customHeight="1" spans="1:23">
      <c r="A14" s="24"/>
      <c r="B14" s="20" t="s">
        <v>219</v>
      </c>
      <c r="C14" s="20" t="s">
        <v>220</v>
      </c>
      <c r="D14" s="20" t="s">
        <v>90</v>
      </c>
      <c r="E14" s="20" t="s">
        <v>91</v>
      </c>
      <c r="F14" s="20" t="s">
        <v>227</v>
      </c>
      <c r="G14" s="20" t="s">
        <v>228</v>
      </c>
      <c r="H14" s="23">
        <v>2717988</v>
      </c>
      <c r="I14" s="23">
        <v>2717988</v>
      </c>
      <c r="J14" s="23"/>
      <c r="K14" s="23"/>
      <c r="L14" s="23">
        <v>2717988</v>
      </c>
      <c r="M14" s="23"/>
      <c r="N14" s="23"/>
      <c r="O14" s="23"/>
      <c r="P14" s="23"/>
      <c r="Q14" s="23"/>
      <c r="R14" s="23"/>
      <c r="S14" s="23"/>
      <c r="T14" s="23"/>
      <c r="U14" s="23"/>
      <c r="V14" s="23"/>
      <c r="W14" s="23"/>
    </row>
    <row r="15" ht="18.75" customHeight="1" spans="1:23">
      <c r="A15" s="24"/>
      <c r="B15" s="20" t="s">
        <v>219</v>
      </c>
      <c r="C15" s="20" t="s">
        <v>220</v>
      </c>
      <c r="D15" s="20" t="s">
        <v>90</v>
      </c>
      <c r="E15" s="20" t="s">
        <v>91</v>
      </c>
      <c r="F15" s="20" t="s">
        <v>227</v>
      </c>
      <c r="G15" s="20" t="s">
        <v>228</v>
      </c>
      <c r="H15" s="23">
        <v>1323960</v>
      </c>
      <c r="I15" s="23">
        <v>1323960</v>
      </c>
      <c r="J15" s="23"/>
      <c r="K15" s="23"/>
      <c r="L15" s="23">
        <v>1323960</v>
      </c>
      <c r="M15" s="23"/>
      <c r="N15" s="23"/>
      <c r="O15" s="23"/>
      <c r="P15" s="23"/>
      <c r="Q15" s="23"/>
      <c r="R15" s="23"/>
      <c r="S15" s="23"/>
      <c r="T15" s="23"/>
      <c r="U15" s="23"/>
      <c r="V15" s="23"/>
      <c r="W15" s="23"/>
    </row>
    <row r="16" ht="18.75" customHeight="1" spans="1:23">
      <c r="A16" s="24"/>
      <c r="B16" s="20" t="s">
        <v>229</v>
      </c>
      <c r="C16" s="20" t="s">
        <v>230</v>
      </c>
      <c r="D16" s="20" t="s">
        <v>90</v>
      </c>
      <c r="E16" s="20" t="s">
        <v>91</v>
      </c>
      <c r="F16" s="20" t="s">
        <v>227</v>
      </c>
      <c r="G16" s="20" t="s">
        <v>228</v>
      </c>
      <c r="H16" s="23">
        <v>1728000</v>
      </c>
      <c r="I16" s="23">
        <v>1728000</v>
      </c>
      <c r="J16" s="23"/>
      <c r="K16" s="23"/>
      <c r="L16" s="23">
        <v>1728000</v>
      </c>
      <c r="M16" s="23"/>
      <c r="N16" s="23"/>
      <c r="O16" s="23"/>
      <c r="P16" s="23"/>
      <c r="Q16" s="23"/>
      <c r="R16" s="23"/>
      <c r="S16" s="23"/>
      <c r="T16" s="23"/>
      <c r="U16" s="23"/>
      <c r="V16" s="23"/>
      <c r="W16" s="23"/>
    </row>
    <row r="17" ht="18.75" customHeight="1" spans="1:23">
      <c r="A17" s="24"/>
      <c r="B17" s="20" t="s">
        <v>231</v>
      </c>
      <c r="C17" s="20" t="s">
        <v>232</v>
      </c>
      <c r="D17" s="20" t="s">
        <v>102</v>
      </c>
      <c r="E17" s="20" t="s">
        <v>103</v>
      </c>
      <c r="F17" s="20" t="s">
        <v>233</v>
      </c>
      <c r="G17" s="20" t="s">
        <v>234</v>
      </c>
      <c r="H17" s="23">
        <v>1828268.16</v>
      </c>
      <c r="I17" s="23">
        <v>1828268.16</v>
      </c>
      <c r="J17" s="23"/>
      <c r="K17" s="23"/>
      <c r="L17" s="23">
        <v>1828268.16</v>
      </c>
      <c r="M17" s="23"/>
      <c r="N17" s="23"/>
      <c r="O17" s="23"/>
      <c r="P17" s="23"/>
      <c r="Q17" s="23"/>
      <c r="R17" s="23"/>
      <c r="S17" s="23"/>
      <c r="T17" s="23"/>
      <c r="U17" s="23"/>
      <c r="V17" s="23"/>
      <c r="W17" s="23"/>
    </row>
    <row r="18" ht="18.75" customHeight="1" spans="1:23">
      <c r="A18" s="24"/>
      <c r="B18" s="20" t="s">
        <v>231</v>
      </c>
      <c r="C18" s="20" t="s">
        <v>232</v>
      </c>
      <c r="D18" s="20" t="s">
        <v>104</v>
      </c>
      <c r="E18" s="20" t="s">
        <v>105</v>
      </c>
      <c r="F18" s="20" t="s">
        <v>235</v>
      </c>
      <c r="G18" s="20" t="s">
        <v>236</v>
      </c>
      <c r="H18" s="23"/>
      <c r="I18" s="23"/>
      <c r="J18" s="23"/>
      <c r="K18" s="23"/>
      <c r="L18" s="23"/>
      <c r="M18" s="23"/>
      <c r="N18" s="23"/>
      <c r="O18" s="23"/>
      <c r="P18" s="23"/>
      <c r="Q18" s="23"/>
      <c r="R18" s="23"/>
      <c r="S18" s="23"/>
      <c r="T18" s="23"/>
      <c r="U18" s="23"/>
      <c r="V18" s="23"/>
      <c r="W18" s="23"/>
    </row>
    <row r="19" ht="18.75" customHeight="1" spans="1:23">
      <c r="A19" s="24"/>
      <c r="B19" s="20" t="s">
        <v>231</v>
      </c>
      <c r="C19" s="20" t="s">
        <v>232</v>
      </c>
      <c r="D19" s="20" t="s">
        <v>123</v>
      </c>
      <c r="E19" s="20" t="s">
        <v>124</v>
      </c>
      <c r="F19" s="20" t="s">
        <v>237</v>
      </c>
      <c r="G19" s="20" t="s">
        <v>238</v>
      </c>
      <c r="H19" s="23">
        <v>811294</v>
      </c>
      <c r="I19" s="23">
        <v>811294</v>
      </c>
      <c r="J19" s="23"/>
      <c r="K19" s="23"/>
      <c r="L19" s="23">
        <v>811294</v>
      </c>
      <c r="M19" s="23"/>
      <c r="N19" s="23"/>
      <c r="O19" s="23"/>
      <c r="P19" s="23"/>
      <c r="Q19" s="23"/>
      <c r="R19" s="23"/>
      <c r="S19" s="23"/>
      <c r="T19" s="23"/>
      <c r="U19" s="23"/>
      <c r="V19" s="23"/>
      <c r="W19" s="23"/>
    </row>
    <row r="20" ht="18.75" customHeight="1" spans="1:23">
      <c r="A20" s="24"/>
      <c r="B20" s="20" t="s">
        <v>231</v>
      </c>
      <c r="C20" s="20" t="s">
        <v>232</v>
      </c>
      <c r="D20" s="20" t="s">
        <v>121</v>
      </c>
      <c r="E20" s="20" t="s">
        <v>122</v>
      </c>
      <c r="F20" s="20" t="s">
        <v>237</v>
      </c>
      <c r="G20" s="20" t="s">
        <v>238</v>
      </c>
      <c r="H20" s="23"/>
      <c r="I20" s="23"/>
      <c r="J20" s="23"/>
      <c r="K20" s="23"/>
      <c r="L20" s="23"/>
      <c r="M20" s="23"/>
      <c r="N20" s="23"/>
      <c r="O20" s="23"/>
      <c r="P20" s="23"/>
      <c r="Q20" s="23"/>
      <c r="R20" s="23"/>
      <c r="S20" s="23"/>
      <c r="T20" s="23"/>
      <c r="U20" s="23"/>
      <c r="V20" s="23"/>
      <c r="W20" s="23"/>
    </row>
    <row r="21" ht="18.75" customHeight="1" spans="1:23">
      <c r="A21" s="24"/>
      <c r="B21" s="20" t="s">
        <v>231</v>
      </c>
      <c r="C21" s="20" t="s">
        <v>232</v>
      </c>
      <c r="D21" s="20" t="s">
        <v>125</v>
      </c>
      <c r="E21" s="20" t="s">
        <v>126</v>
      </c>
      <c r="F21" s="20" t="s">
        <v>239</v>
      </c>
      <c r="G21" s="20" t="s">
        <v>240</v>
      </c>
      <c r="H21" s="23">
        <v>57720</v>
      </c>
      <c r="I21" s="23">
        <v>57720</v>
      </c>
      <c r="J21" s="23"/>
      <c r="K21" s="23"/>
      <c r="L21" s="23">
        <v>57720</v>
      </c>
      <c r="M21" s="23"/>
      <c r="N21" s="23"/>
      <c r="O21" s="23"/>
      <c r="P21" s="23"/>
      <c r="Q21" s="23"/>
      <c r="R21" s="23"/>
      <c r="S21" s="23"/>
      <c r="T21" s="23"/>
      <c r="U21" s="23"/>
      <c r="V21" s="23"/>
      <c r="W21" s="23"/>
    </row>
    <row r="22" ht="18.75" customHeight="1" spans="1:23">
      <c r="A22" s="24"/>
      <c r="B22" s="20" t="s">
        <v>231</v>
      </c>
      <c r="C22" s="20" t="s">
        <v>232</v>
      </c>
      <c r="D22" s="20" t="s">
        <v>125</v>
      </c>
      <c r="E22" s="20" t="s">
        <v>126</v>
      </c>
      <c r="F22" s="20" t="s">
        <v>239</v>
      </c>
      <c r="G22" s="20" t="s">
        <v>240</v>
      </c>
      <c r="H22" s="23"/>
      <c r="I22" s="23"/>
      <c r="J22" s="23"/>
      <c r="K22" s="23"/>
      <c r="L22" s="23"/>
      <c r="M22" s="23"/>
      <c r="N22" s="23"/>
      <c r="O22" s="23"/>
      <c r="P22" s="23"/>
      <c r="Q22" s="23"/>
      <c r="R22" s="23"/>
      <c r="S22" s="23"/>
      <c r="T22" s="23"/>
      <c r="U22" s="23"/>
      <c r="V22" s="23"/>
      <c r="W22" s="23"/>
    </row>
    <row r="23" ht="18.75" customHeight="1" spans="1:23">
      <c r="A23" s="24"/>
      <c r="B23" s="20" t="s">
        <v>231</v>
      </c>
      <c r="C23" s="20" t="s">
        <v>232</v>
      </c>
      <c r="D23" s="20" t="s">
        <v>116</v>
      </c>
      <c r="E23" s="20" t="s">
        <v>115</v>
      </c>
      <c r="F23" s="20" t="s">
        <v>241</v>
      </c>
      <c r="G23" s="20" t="s">
        <v>242</v>
      </c>
      <c r="H23" s="23">
        <v>79986.73</v>
      </c>
      <c r="I23" s="23">
        <v>79986.73</v>
      </c>
      <c r="J23" s="23"/>
      <c r="K23" s="23"/>
      <c r="L23" s="23">
        <v>79986.73</v>
      </c>
      <c r="M23" s="23"/>
      <c r="N23" s="23"/>
      <c r="O23" s="23"/>
      <c r="P23" s="23"/>
      <c r="Q23" s="23"/>
      <c r="R23" s="23"/>
      <c r="S23" s="23"/>
      <c r="T23" s="23"/>
      <c r="U23" s="23"/>
      <c r="V23" s="23"/>
      <c r="W23" s="23"/>
    </row>
    <row r="24" ht="18.75" customHeight="1" spans="1:23">
      <c r="A24" s="24"/>
      <c r="B24" s="20" t="s">
        <v>231</v>
      </c>
      <c r="C24" s="20" t="s">
        <v>232</v>
      </c>
      <c r="D24" s="20" t="s">
        <v>127</v>
      </c>
      <c r="E24" s="20" t="s">
        <v>128</v>
      </c>
      <c r="F24" s="20" t="s">
        <v>241</v>
      </c>
      <c r="G24" s="20" t="s">
        <v>242</v>
      </c>
      <c r="H24" s="23">
        <v>21888</v>
      </c>
      <c r="I24" s="23">
        <v>21888</v>
      </c>
      <c r="J24" s="23"/>
      <c r="K24" s="23"/>
      <c r="L24" s="23">
        <v>21888</v>
      </c>
      <c r="M24" s="23"/>
      <c r="N24" s="23"/>
      <c r="O24" s="23"/>
      <c r="P24" s="23"/>
      <c r="Q24" s="23"/>
      <c r="R24" s="23"/>
      <c r="S24" s="23"/>
      <c r="T24" s="23"/>
      <c r="U24" s="23"/>
      <c r="V24" s="23"/>
      <c r="W24" s="23"/>
    </row>
    <row r="25" ht="18.75" customHeight="1" spans="1:23">
      <c r="A25" s="24"/>
      <c r="B25" s="20" t="s">
        <v>231</v>
      </c>
      <c r="C25" s="20" t="s">
        <v>232</v>
      </c>
      <c r="D25" s="20" t="s">
        <v>127</v>
      </c>
      <c r="E25" s="20" t="s">
        <v>128</v>
      </c>
      <c r="F25" s="20" t="s">
        <v>241</v>
      </c>
      <c r="G25" s="20" t="s">
        <v>242</v>
      </c>
      <c r="H25" s="23">
        <v>9768</v>
      </c>
      <c r="I25" s="23">
        <v>9768</v>
      </c>
      <c r="J25" s="23"/>
      <c r="K25" s="23"/>
      <c r="L25" s="23">
        <v>9768</v>
      </c>
      <c r="M25" s="23"/>
      <c r="N25" s="23"/>
      <c r="O25" s="23"/>
      <c r="P25" s="23"/>
      <c r="Q25" s="23"/>
      <c r="R25" s="23"/>
      <c r="S25" s="23"/>
      <c r="T25" s="23"/>
      <c r="U25" s="23"/>
      <c r="V25" s="23"/>
      <c r="W25" s="23"/>
    </row>
    <row r="26" ht="18.75" customHeight="1" spans="1:23">
      <c r="A26" s="24"/>
      <c r="B26" s="20" t="s">
        <v>231</v>
      </c>
      <c r="C26" s="20" t="s">
        <v>232</v>
      </c>
      <c r="D26" s="20" t="s">
        <v>127</v>
      </c>
      <c r="E26" s="20" t="s">
        <v>128</v>
      </c>
      <c r="F26" s="20" t="s">
        <v>241</v>
      </c>
      <c r="G26" s="20" t="s">
        <v>242</v>
      </c>
      <c r="H26" s="23">
        <v>22853.35</v>
      </c>
      <c r="I26" s="23">
        <v>22853.35</v>
      </c>
      <c r="J26" s="23"/>
      <c r="K26" s="23"/>
      <c r="L26" s="23">
        <v>22853.35</v>
      </c>
      <c r="M26" s="23"/>
      <c r="N26" s="23"/>
      <c r="O26" s="23"/>
      <c r="P26" s="23"/>
      <c r="Q26" s="23"/>
      <c r="R26" s="23"/>
      <c r="S26" s="23"/>
      <c r="T26" s="23"/>
      <c r="U26" s="23"/>
      <c r="V26" s="23"/>
      <c r="W26" s="23"/>
    </row>
    <row r="27" ht="18.75" customHeight="1" spans="1:23">
      <c r="A27" s="24"/>
      <c r="B27" s="20" t="s">
        <v>243</v>
      </c>
      <c r="C27" s="20" t="s">
        <v>134</v>
      </c>
      <c r="D27" s="20" t="s">
        <v>133</v>
      </c>
      <c r="E27" s="20" t="s">
        <v>134</v>
      </c>
      <c r="F27" s="20" t="s">
        <v>244</v>
      </c>
      <c r="G27" s="20" t="s">
        <v>134</v>
      </c>
      <c r="H27" s="23">
        <v>1371201.12</v>
      </c>
      <c r="I27" s="23">
        <v>1371201.12</v>
      </c>
      <c r="J27" s="23"/>
      <c r="K27" s="23"/>
      <c r="L27" s="23">
        <v>1371201.12</v>
      </c>
      <c r="M27" s="23"/>
      <c r="N27" s="23"/>
      <c r="O27" s="23"/>
      <c r="P27" s="23"/>
      <c r="Q27" s="23"/>
      <c r="R27" s="23"/>
      <c r="S27" s="23"/>
      <c r="T27" s="23"/>
      <c r="U27" s="23"/>
      <c r="V27" s="23"/>
      <c r="W27" s="23"/>
    </row>
    <row r="28" ht="18.75" customHeight="1" spans="1:23">
      <c r="A28" s="24"/>
      <c r="B28" s="20" t="s">
        <v>245</v>
      </c>
      <c r="C28" s="20" t="s">
        <v>246</v>
      </c>
      <c r="D28" s="20" t="s">
        <v>88</v>
      </c>
      <c r="E28" s="20" t="s">
        <v>89</v>
      </c>
      <c r="F28" s="20" t="s">
        <v>247</v>
      </c>
      <c r="G28" s="20" t="s">
        <v>248</v>
      </c>
      <c r="H28" s="23">
        <v>21600</v>
      </c>
      <c r="I28" s="23">
        <v>21600</v>
      </c>
      <c r="J28" s="23"/>
      <c r="K28" s="23"/>
      <c r="L28" s="23">
        <v>21600</v>
      </c>
      <c r="M28" s="23"/>
      <c r="N28" s="23"/>
      <c r="O28" s="23"/>
      <c r="P28" s="23"/>
      <c r="Q28" s="23"/>
      <c r="R28" s="23"/>
      <c r="S28" s="23"/>
      <c r="T28" s="23"/>
      <c r="U28" s="23"/>
      <c r="V28" s="23"/>
      <c r="W28" s="23"/>
    </row>
    <row r="29" ht="18.75" customHeight="1" spans="1:23">
      <c r="A29" s="24"/>
      <c r="B29" s="20" t="s">
        <v>245</v>
      </c>
      <c r="C29" s="20" t="s">
        <v>246</v>
      </c>
      <c r="D29" s="20" t="s">
        <v>90</v>
      </c>
      <c r="E29" s="20" t="s">
        <v>91</v>
      </c>
      <c r="F29" s="20" t="s">
        <v>247</v>
      </c>
      <c r="G29" s="20" t="s">
        <v>248</v>
      </c>
      <c r="H29" s="23">
        <v>552720</v>
      </c>
      <c r="I29" s="23">
        <v>552720</v>
      </c>
      <c r="J29" s="23"/>
      <c r="K29" s="23"/>
      <c r="L29" s="23">
        <v>552720</v>
      </c>
      <c r="M29" s="23"/>
      <c r="N29" s="23"/>
      <c r="O29" s="23"/>
      <c r="P29" s="23"/>
      <c r="Q29" s="23"/>
      <c r="R29" s="23"/>
      <c r="S29" s="23"/>
      <c r="T29" s="23"/>
      <c r="U29" s="23"/>
      <c r="V29" s="23"/>
      <c r="W29" s="23"/>
    </row>
    <row r="30" ht="18.75" customHeight="1" spans="1:23">
      <c r="A30" s="24"/>
      <c r="B30" s="20" t="s">
        <v>245</v>
      </c>
      <c r="C30" s="20" t="s">
        <v>246</v>
      </c>
      <c r="D30" s="20" t="s">
        <v>90</v>
      </c>
      <c r="E30" s="20" t="s">
        <v>91</v>
      </c>
      <c r="F30" s="20" t="s">
        <v>247</v>
      </c>
      <c r="G30" s="20" t="s">
        <v>248</v>
      </c>
      <c r="H30" s="23">
        <v>109200</v>
      </c>
      <c r="I30" s="23">
        <v>109200</v>
      </c>
      <c r="J30" s="23"/>
      <c r="K30" s="23"/>
      <c r="L30" s="23">
        <v>109200</v>
      </c>
      <c r="M30" s="23"/>
      <c r="N30" s="23"/>
      <c r="O30" s="23"/>
      <c r="P30" s="23"/>
      <c r="Q30" s="23"/>
      <c r="R30" s="23"/>
      <c r="S30" s="23"/>
      <c r="T30" s="23"/>
      <c r="U30" s="23"/>
      <c r="V30" s="23"/>
      <c r="W30" s="23"/>
    </row>
    <row r="31" ht="18.75" customHeight="1" spans="1:23">
      <c r="A31" s="24"/>
      <c r="B31" s="20" t="s">
        <v>245</v>
      </c>
      <c r="C31" s="20" t="s">
        <v>246</v>
      </c>
      <c r="D31" s="20" t="s">
        <v>90</v>
      </c>
      <c r="E31" s="20" t="s">
        <v>91</v>
      </c>
      <c r="F31" s="20" t="s">
        <v>247</v>
      </c>
      <c r="G31" s="20" t="s">
        <v>248</v>
      </c>
      <c r="H31" s="23">
        <v>30384</v>
      </c>
      <c r="I31" s="23">
        <v>30384</v>
      </c>
      <c r="J31" s="23"/>
      <c r="K31" s="23"/>
      <c r="L31" s="23">
        <v>30384</v>
      </c>
      <c r="M31" s="23"/>
      <c r="N31" s="23"/>
      <c r="O31" s="23"/>
      <c r="P31" s="23"/>
      <c r="Q31" s="23"/>
      <c r="R31" s="23"/>
      <c r="S31" s="23"/>
      <c r="T31" s="23"/>
      <c r="U31" s="23"/>
      <c r="V31" s="23"/>
      <c r="W31" s="23"/>
    </row>
    <row r="32" ht="18.75" customHeight="1" spans="1:23">
      <c r="A32" s="24"/>
      <c r="B32" s="20" t="s">
        <v>245</v>
      </c>
      <c r="C32" s="20" t="s">
        <v>246</v>
      </c>
      <c r="D32" s="20" t="s">
        <v>90</v>
      </c>
      <c r="E32" s="20" t="s">
        <v>91</v>
      </c>
      <c r="F32" s="20" t="s">
        <v>247</v>
      </c>
      <c r="G32" s="20" t="s">
        <v>248</v>
      </c>
      <c r="H32" s="23">
        <v>92400</v>
      </c>
      <c r="I32" s="23">
        <v>92400</v>
      </c>
      <c r="J32" s="23"/>
      <c r="K32" s="23"/>
      <c r="L32" s="23">
        <v>92400</v>
      </c>
      <c r="M32" s="23"/>
      <c r="N32" s="23"/>
      <c r="O32" s="23"/>
      <c r="P32" s="23"/>
      <c r="Q32" s="23"/>
      <c r="R32" s="23"/>
      <c r="S32" s="23"/>
      <c r="T32" s="23"/>
      <c r="U32" s="23"/>
      <c r="V32" s="23"/>
      <c r="W32" s="23"/>
    </row>
    <row r="33" ht="18.75" customHeight="1" spans="1:23">
      <c r="A33" s="24"/>
      <c r="B33" s="20" t="s">
        <v>249</v>
      </c>
      <c r="C33" s="20" t="s">
        <v>250</v>
      </c>
      <c r="D33" s="20" t="s">
        <v>100</v>
      </c>
      <c r="E33" s="20" t="s">
        <v>101</v>
      </c>
      <c r="F33" s="20" t="s">
        <v>251</v>
      </c>
      <c r="G33" s="20" t="s">
        <v>252</v>
      </c>
      <c r="H33" s="23">
        <v>14800</v>
      </c>
      <c r="I33" s="23">
        <v>14800</v>
      </c>
      <c r="J33" s="23"/>
      <c r="K33" s="23"/>
      <c r="L33" s="23">
        <v>14800</v>
      </c>
      <c r="M33" s="23"/>
      <c r="N33" s="23"/>
      <c r="O33" s="23"/>
      <c r="P33" s="23"/>
      <c r="Q33" s="23"/>
      <c r="R33" s="23"/>
      <c r="S33" s="23"/>
      <c r="T33" s="23"/>
      <c r="U33" s="23"/>
      <c r="V33" s="23"/>
      <c r="W33" s="23"/>
    </row>
    <row r="34" ht="18.75" customHeight="1" spans="1:23">
      <c r="A34" s="24"/>
      <c r="B34" s="20" t="s">
        <v>253</v>
      </c>
      <c r="C34" s="20" t="s">
        <v>254</v>
      </c>
      <c r="D34" s="20" t="s">
        <v>90</v>
      </c>
      <c r="E34" s="20" t="s">
        <v>91</v>
      </c>
      <c r="F34" s="20" t="s">
        <v>255</v>
      </c>
      <c r="G34" s="20" t="s">
        <v>256</v>
      </c>
      <c r="H34" s="23">
        <v>25714.26</v>
      </c>
      <c r="I34" s="23">
        <v>25714.26</v>
      </c>
      <c r="J34" s="23"/>
      <c r="K34" s="23"/>
      <c r="L34" s="23">
        <v>25714.26</v>
      </c>
      <c r="M34" s="23"/>
      <c r="N34" s="23"/>
      <c r="O34" s="23"/>
      <c r="P34" s="23"/>
      <c r="Q34" s="23"/>
      <c r="R34" s="23"/>
      <c r="S34" s="23"/>
      <c r="T34" s="23"/>
      <c r="U34" s="23"/>
      <c r="V34" s="23"/>
      <c r="W34" s="23"/>
    </row>
    <row r="35" ht="18.75" customHeight="1" spans="1:23">
      <c r="A35" s="24"/>
      <c r="B35" s="20" t="s">
        <v>257</v>
      </c>
      <c r="C35" s="20" t="s">
        <v>258</v>
      </c>
      <c r="D35" s="20" t="s">
        <v>88</v>
      </c>
      <c r="E35" s="20" t="s">
        <v>89</v>
      </c>
      <c r="F35" s="20" t="s">
        <v>255</v>
      </c>
      <c r="G35" s="20" t="s">
        <v>256</v>
      </c>
      <c r="H35" s="23">
        <v>198600</v>
      </c>
      <c r="I35" s="23">
        <v>198600</v>
      </c>
      <c r="J35" s="23"/>
      <c r="K35" s="23"/>
      <c r="L35" s="23">
        <v>198600</v>
      </c>
      <c r="M35" s="23"/>
      <c r="N35" s="23"/>
      <c r="O35" s="23"/>
      <c r="P35" s="23"/>
      <c r="Q35" s="23"/>
      <c r="R35" s="23"/>
      <c r="S35" s="23"/>
      <c r="T35" s="23"/>
      <c r="U35" s="23"/>
      <c r="V35" s="23"/>
      <c r="W35" s="23"/>
    </row>
    <row r="36" ht="18.75" customHeight="1" spans="1:23">
      <c r="A36" s="24"/>
      <c r="B36" s="20" t="s">
        <v>259</v>
      </c>
      <c r="C36" s="20" t="s">
        <v>260</v>
      </c>
      <c r="D36" s="20" t="s">
        <v>90</v>
      </c>
      <c r="E36" s="20" t="s">
        <v>91</v>
      </c>
      <c r="F36" s="20" t="s">
        <v>261</v>
      </c>
      <c r="G36" s="20" t="s">
        <v>260</v>
      </c>
      <c r="H36" s="23">
        <v>127882.32</v>
      </c>
      <c r="I36" s="23">
        <v>127882.32</v>
      </c>
      <c r="J36" s="23"/>
      <c r="K36" s="23"/>
      <c r="L36" s="23">
        <v>127882.32</v>
      </c>
      <c r="M36" s="23"/>
      <c r="N36" s="23"/>
      <c r="O36" s="23"/>
      <c r="P36" s="23"/>
      <c r="Q36" s="23"/>
      <c r="R36" s="23"/>
      <c r="S36" s="23"/>
      <c r="T36" s="23"/>
      <c r="U36" s="23"/>
      <c r="V36" s="23"/>
      <c r="W36" s="23"/>
    </row>
    <row r="37" ht="18.75" customHeight="1" spans="1:23">
      <c r="A37" s="24"/>
      <c r="B37" s="20" t="s">
        <v>262</v>
      </c>
      <c r="C37" s="20" t="s">
        <v>263</v>
      </c>
      <c r="D37" s="20" t="s">
        <v>112</v>
      </c>
      <c r="E37" s="20" t="s">
        <v>113</v>
      </c>
      <c r="F37" s="20" t="s">
        <v>251</v>
      </c>
      <c r="G37" s="20" t="s">
        <v>252</v>
      </c>
      <c r="H37" s="23">
        <v>100238.91</v>
      </c>
      <c r="I37" s="23">
        <v>100238.91</v>
      </c>
      <c r="J37" s="23"/>
      <c r="K37" s="23"/>
      <c r="L37" s="23">
        <v>100238.91</v>
      </c>
      <c r="M37" s="23"/>
      <c r="N37" s="23"/>
      <c r="O37" s="23"/>
      <c r="P37" s="23"/>
      <c r="Q37" s="23"/>
      <c r="R37" s="23"/>
      <c r="S37" s="23"/>
      <c r="T37" s="23"/>
      <c r="U37" s="23"/>
      <c r="V37" s="23"/>
      <c r="W37" s="23"/>
    </row>
    <row r="38" ht="18.75" customHeight="1" spans="1:23">
      <c r="A38" s="24"/>
      <c r="B38" s="20" t="s">
        <v>264</v>
      </c>
      <c r="C38" s="20" t="s">
        <v>265</v>
      </c>
      <c r="D38" s="20" t="s">
        <v>100</v>
      </c>
      <c r="E38" s="20" t="s">
        <v>101</v>
      </c>
      <c r="F38" s="20" t="s">
        <v>266</v>
      </c>
      <c r="G38" s="20" t="s">
        <v>267</v>
      </c>
      <c r="H38" s="23">
        <v>1800</v>
      </c>
      <c r="I38" s="23">
        <v>1800</v>
      </c>
      <c r="J38" s="23"/>
      <c r="K38" s="23"/>
      <c r="L38" s="23">
        <v>1800</v>
      </c>
      <c r="M38" s="23"/>
      <c r="N38" s="23"/>
      <c r="O38" s="23"/>
      <c r="P38" s="23"/>
      <c r="Q38" s="23"/>
      <c r="R38" s="23"/>
      <c r="S38" s="23"/>
      <c r="T38" s="23"/>
      <c r="U38" s="23"/>
      <c r="V38" s="23"/>
      <c r="W38" s="23"/>
    </row>
    <row r="39" ht="18.75" customHeight="1" spans="1:23">
      <c r="A39" s="24"/>
      <c r="B39" s="20" t="s">
        <v>264</v>
      </c>
      <c r="C39" s="20" t="s">
        <v>265</v>
      </c>
      <c r="D39" s="20" t="s">
        <v>100</v>
      </c>
      <c r="E39" s="20" t="s">
        <v>101</v>
      </c>
      <c r="F39" s="20" t="s">
        <v>266</v>
      </c>
      <c r="G39" s="20" t="s">
        <v>267</v>
      </c>
      <c r="H39" s="23">
        <v>844800</v>
      </c>
      <c r="I39" s="23">
        <v>844800</v>
      </c>
      <c r="J39" s="23"/>
      <c r="K39" s="23"/>
      <c r="L39" s="23">
        <v>844800</v>
      </c>
      <c r="M39" s="23"/>
      <c r="N39" s="23"/>
      <c r="O39" s="23"/>
      <c r="P39" s="23"/>
      <c r="Q39" s="23"/>
      <c r="R39" s="23"/>
      <c r="S39" s="23"/>
      <c r="T39" s="23"/>
      <c r="U39" s="23"/>
      <c r="V39" s="23"/>
      <c r="W39" s="23"/>
    </row>
    <row r="40" ht="18.75" customHeight="1" spans="1:23">
      <c r="A40" s="24"/>
      <c r="B40" s="20" t="s">
        <v>268</v>
      </c>
      <c r="C40" s="20" t="s">
        <v>269</v>
      </c>
      <c r="D40" s="20" t="s">
        <v>108</v>
      </c>
      <c r="E40" s="20" t="s">
        <v>109</v>
      </c>
      <c r="F40" s="20" t="s">
        <v>270</v>
      </c>
      <c r="G40" s="20" t="s">
        <v>271</v>
      </c>
      <c r="H40" s="23">
        <v>25680</v>
      </c>
      <c r="I40" s="23">
        <v>25680</v>
      </c>
      <c r="J40" s="23"/>
      <c r="K40" s="23"/>
      <c r="L40" s="23">
        <v>25680</v>
      </c>
      <c r="M40" s="23"/>
      <c r="N40" s="23"/>
      <c r="O40" s="23"/>
      <c r="P40" s="23"/>
      <c r="Q40" s="23"/>
      <c r="R40" s="23"/>
      <c r="S40" s="23"/>
      <c r="T40" s="23"/>
      <c r="U40" s="23"/>
      <c r="V40" s="23"/>
      <c r="W40" s="23"/>
    </row>
    <row r="41" ht="18.75" customHeight="1" spans="1:23">
      <c r="A41" s="24"/>
      <c r="B41" s="20" t="s">
        <v>272</v>
      </c>
      <c r="C41" s="20" t="s">
        <v>273</v>
      </c>
      <c r="D41" s="20" t="s">
        <v>108</v>
      </c>
      <c r="E41" s="20" t="s">
        <v>109</v>
      </c>
      <c r="F41" s="20" t="s">
        <v>274</v>
      </c>
      <c r="G41" s="20" t="s">
        <v>275</v>
      </c>
      <c r="H41" s="23">
        <v>71138.8</v>
      </c>
      <c r="I41" s="23">
        <v>71138.8</v>
      </c>
      <c r="J41" s="23"/>
      <c r="K41" s="23"/>
      <c r="L41" s="23">
        <v>71138.8</v>
      </c>
      <c r="M41" s="23"/>
      <c r="N41" s="23"/>
      <c r="O41" s="23"/>
      <c r="P41" s="23"/>
      <c r="Q41" s="23"/>
      <c r="R41" s="23"/>
      <c r="S41" s="23"/>
      <c r="T41" s="23"/>
      <c r="U41" s="23"/>
      <c r="V41" s="23"/>
      <c r="W41" s="23"/>
    </row>
    <row r="42" ht="18.75" customHeight="1" spans="1:23">
      <c r="A42" s="22" t="s">
        <v>56</v>
      </c>
      <c r="B42" s="22"/>
      <c r="C42" s="22"/>
      <c r="D42" s="22"/>
      <c r="E42" s="22"/>
      <c r="F42" s="22"/>
      <c r="G42" s="22"/>
      <c r="H42" s="23">
        <v>20867613.65</v>
      </c>
      <c r="I42" s="23">
        <v>20867613.65</v>
      </c>
      <c r="J42" s="23"/>
      <c r="K42" s="23"/>
      <c r="L42" s="23">
        <v>20867613.65</v>
      </c>
      <c r="M42" s="23"/>
      <c r="N42" s="23"/>
      <c r="O42" s="23"/>
      <c r="P42" s="23"/>
      <c r="Q42" s="23"/>
      <c r="R42" s="23"/>
      <c r="S42" s="23"/>
      <c r="T42" s="23"/>
      <c r="U42" s="23"/>
      <c r="V42" s="23"/>
      <c r="W42" s="23"/>
    </row>
  </sheetData>
  <mergeCells count="30">
    <mergeCell ref="A2:W2"/>
    <mergeCell ref="A3:G3"/>
    <mergeCell ref="H4:W4"/>
    <mergeCell ref="I5:M5"/>
    <mergeCell ref="N5:P5"/>
    <mergeCell ref="R5:W5"/>
    <mergeCell ref="A42:G4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66"/>
  <sheetViews>
    <sheetView showZeros="0" tabSelected="1" topLeftCell="B7" workbookViewId="0">
      <selection activeCell="A1" sqref="A1"/>
    </sheetView>
  </sheetViews>
  <sheetFormatPr defaultColWidth="9.13888888888889" defaultRowHeight="14.25" customHeight="1"/>
  <cols>
    <col min="1" max="1" width="12.4259259259259" customWidth="1"/>
    <col min="2" max="2" width="33.7314814814815"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21" width="19.1388888888889" customWidth="1"/>
    <col min="22" max="23" width="19.2777777777778" customWidth="1"/>
  </cols>
  <sheetData>
    <row r="1" ht="13.5" customHeight="1" spans="2:23">
      <c r="B1" s="123"/>
      <c r="E1" s="1"/>
      <c r="F1" s="1"/>
      <c r="G1" s="1"/>
      <c r="H1" s="1"/>
      <c r="I1" s="2"/>
      <c r="J1" s="2"/>
      <c r="K1" s="2"/>
      <c r="L1" s="2"/>
      <c r="M1" s="2"/>
      <c r="N1" s="2"/>
      <c r="O1" s="2"/>
      <c r="P1" s="2"/>
      <c r="Q1" s="2"/>
      <c r="U1" s="123"/>
      <c r="W1" s="32" t="s">
        <v>276</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"单位名称："&amp;"双江拉祜族佤族布朗族傣族自治县邦丙乡中心校"</f>
        <v>单位名称：双江拉祜族佤族布朗族傣族自治县邦丙乡中心校</v>
      </c>
      <c r="B3" s="7"/>
      <c r="C3" s="7"/>
      <c r="D3" s="7"/>
      <c r="E3" s="7"/>
      <c r="F3" s="7"/>
      <c r="G3" s="7"/>
      <c r="H3" s="7"/>
      <c r="I3" s="8"/>
      <c r="J3" s="8"/>
      <c r="K3" s="8"/>
      <c r="L3" s="8"/>
      <c r="M3" s="8"/>
      <c r="N3" s="8"/>
      <c r="O3" s="8"/>
      <c r="P3" s="8"/>
      <c r="Q3" s="8"/>
      <c r="U3" s="123"/>
      <c r="W3" s="32" t="s">
        <v>189</v>
      </c>
    </row>
    <row r="4" ht="18.75" customHeight="1" spans="1:23">
      <c r="A4" s="9" t="s">
        <v>277</v>
      </c>
      <c r="B4" s="10" t="s">
        <v>203</v>
      </c>
      <c r="C4" s="9" t="s">
        <v>204</v>
      </c>
      <c r="D4" s="9" t="s">
        <v>278</v>
      </c>
      <c r="E4" s="10" t="s">
        <v>205</v>
      </c>
      <c r="F4" s="10" t="s">
        <v>206</v>
      </c>
      <c r="G4" s="10" t="s">
        <v>279</v>
      </c>
      <c r="H4" s="10" t="s">
        <v>280</v>
      </c>
      <c r="I4" s="26" t="s">
        <v>56</v>
      </c>
      <c r="J4" s="11" t="s">
        <v>281</v>
      </c>
      <c r="K4" s="12"/>
      <c r="L4" s="12"/>
      <c r="M4" s="13"/>
      <c r="N4" s="11" t="s">
        <v>211</v>
      </c>
      <c r="O4" s="12"/>
      <c r="P4" s="13"/>
      <c r="Q4" s="10" t="s">
        <v>62</v>
      </c>
      <c r="R4" s="11" t="s">
        <v>78</v>
      </c>
      <c r="S4" s="12"/>
      <c r="T4" s="12"/>
      <c r="U4" s="12"/>
      <c r="V4" s="12"/>
      <c r="W4" s="13"/>
    </row>
    <row r="5" ht="18.75" customHeight="1" spans="1:23">
      <c r="A5" s="14"/>
      <c r="B5" s="27"/>
      <c r="C5" s="14"/>
      <c r="D5" s="14"/>
      <c r="E5" s="15"/>
      <c r="F5" s="15"/>
      <c r="G5" s="15"/>
      <c r="H5" s="15"/>
      <c r="I5" s="27"/>
      <c r="J5" s="125" t="s">
        <v>59</v>
      </c>
      <c r="K5" s="126"/>
      <c r="L5" s="10" t="s">
        <v>60</v>
      </c>
      <c r="M5" s="10" t="s">
        <v>61</v>
      </c>
      <c r="N5" s="10" t="s">
        <v>59</v>
      </c>
      <c r="O5" s="10" t="s">
        <v>60</v>
      </c>
      <c r="P5" s="10" t="s">
        <v>61</v>
      </c>
      <c r="Q5" s="15"/>
      <c r="R5" s="10" t="s">
        <v>58</v>
      </c>
      <c r="S5" s="9" t="s">
        <v>65</v>
      </c>
      <c r="T5" s="9" t="s">
        <v>217</v>
      </c>
      <c r="U5" s="9" t="s">
        <v>67</v>
      </c>
      <c r="V5" s="9" t="s">
        <v>68</v>
      </c>
      <c r="W5" s="9" t="s">
        <v>69</v>
      </c>
    </row>
    <row r="6" ht="18.75" customHeight="1" spans="1:23">
      <c r="A6" s="27"/>
      <c r="B6" s="27"/>
      <c r="C6" s="27"/>
      <c r="D6" s="27"/>
      <c r="E6" s="27"/>
      <c r="F6" s="27"/>
      <c r="G6" s="27"/>
      <c r="H6" s="27"/>
      <c r="I6" s="27"/>
      <c r="J6" s="127" t="s">
        <v>58</v>
      </c>
      <c r="K6" s="91"/>
      <c r="L6" s="27"/>
      <c r="M6" s="27"/>
      <c r="N6" s="27"/>
      <c r="O6" s="27"/>
      <c r="P6" s="27"/>
      <c r="Q6" s="27"/>
      <c r="R6" s="27"/>
      <c r="S6" s="128"/>
      <c r="T6" s="128"/>
      <c r="U6" s="128"/>
      <c r="V6" s="128"/>
      <c r="W6" s="128"/>
    </row>
    <row r="7" ht="18.75" customHeight="1" spans="1:23">
      <c r="A7" s="16"/>
      <c r="B7" s="28"/>
      <c r="C7" s="16"/>
      <c r="D7" s="16"/>
      <c r="E7" s="17"/>
      <c r="F7" s="17"/>
      <c r="G7" s="17"/>
      <c r="H7" s="17"/>
      <c r="I7" s="28"/>
      <c r="J7" s="40" t="s">
        <v>58</v>
      </c>
      <c r="K7" s="40" t="s">
        <v>282</v>
      </c>
      <c r="L7" s="17"/>
      <c r="M7" s="17"/>
      <c r="N7" s="17"/>
      <c r="O7" s="17"/>
      <c r="P7" s="17"/>
      <c r="Q7" s="17"/>
      <c r="R7" s="17"/>
      <c r="S7" s="17"/>
      <c r="T7" s="17"/>
      <c r="U7" s="28"/>
      <c r="V7" s="17"/>
      <c r="W7" s="17"/>
    </row>
    <row r="8" ht="18.75" customHeight="1" spans="1:23">
      <c r="A8" s="124">
        <v>1</v>
      </c>
      <c r="B8" s="124">
        <v>2</v>
      </c>
      <c r="C8" s="124">
        <v>3</v>
      </c>
      <c r="D8" s="124">
        <v>4</v>
      </c>
      <c r="E8" s="124">
        <v>5</v>
      </c>
      <c r="F8" s="124">
        <v>6</v>
      </c>
      <c r="G8" s="124">
        <v>7</v>
      </c>
      <c r="H8" s="124">
        <v>8</v>
      </c>
      <c r="I8" s="124">
        <v>9</v>
      </c>
      <c r="J8" s="124">
        <v>10</v>
      </c>
      <c r="K8" s="124">
        <v>11</v>
      </c>
      <c r="L8" s="124">
        <v>12</v>
      </c>
      <c r="M8" s="124">
        <v>13</v>
      </c>
      <c r="N8" s="124">
        <v>14</v>
      </c>
      <c r="O8" s="124">
        <v>15</v>
      </c>
      <c r="P8" s="124">
        <v>16</v>
      </c>
      <c r="Q8" s="124">
        <v>17</v>
      </c>
      <c r="R8" s="124">
        <v>18</v>
      </c>
      <c r="S8" s="124">
        <v>19</v>
      </c>
      <c r="T8" s="124">
        <v>20</v>
      </c>
      <c r="U8" s="124">
        <v>21</v>
      </c>
      <c r="V8" s="124">
        <v>22</v>
      </c>
      <c r="W8" s="124">
        <v>23</v>
      </c>
    </row>
    <row r="9" ht="18.75" customHeight="1" spans="1:23">
      <c r="A9" s="20"/>
      <c r="B9" s="20"/>
      <c r="C9" s="20" t="s">
        <v>283</v>
      </c>
      <c r="D9" s="20"/>
      <c r="E9" s="20"/>
      <c r="F9" s="20"/>
      <c r="G9" s="20"/>
      <c r="H9" s="20"/>
      <c r="I9" s="23">
        <v>3188.16</v>
      </c>
      <c r="J9" s="23">
        <v>3188.16</v>
      </c>
      <c r="K9" s="23">
        <v>3188.16</v>
      </c>
      <c r="L9" s="23"/>
      <c r="M9" s="23"/>
      <c r="N9" s="23"/>
      <c r="O9" s="23"/>
      <c r="P9" s="23"/>
      <c r="Q9" s="23"/>
      <c r="R9" s="23"/>
      <c r="S9" s="23"/>
      <c r="T9" s="23"/>
      <c r="U9" s="23"/>
      <c r="V9" s="23"/>
      <c r="W9" s="23"/>
    </row>
    <row r="10" ht="18.75" customHeight="1" spans="1:23">
      <c r="A10" s="29" t="s">
        <v>284</v>
      </c>
      <c r="B10" s="29" t="s">
        <v>285</v>
      </c>
      <c r="C10" s="29" t="s">
        <v>283</v>
      </c>
      <c r="D10" s="29" t="s">
        <v>71</v>
      </c>
      <c r="E10" s="29" t="s">
        <v>90</v>
      </c>
      <c r="F10" s="29" t="s">
        <v>91</v>
      </c>
      <c r="G10" s="29" t="s">
        <v>255</v>
      </c>
      <c r="H10" s="29" t="s">
        <v>256</v>
      </c>
      <c r="I10" s="23">
        <v>3188.16</v>
      </c>
      <c r="J10" s="23">
        <v>3188.16</v>
      </c>
      <c r="K10" s="23">
        <v>3188.16</v>
      </c>
      <c r="L10" s="23"/>
      <c r="M10" s="23"/>
      <c r="N10" s="23"/>
      <c r="O10" s="23"/>
      <c r="P10" s="23"/>
      <c r="Q10" s="23"/>
      <c r="R10" s="23"/>
      <c r="S10" s="23"/>
      <c r="T10" s="23"/>
      <c r="U10" s="23"/>
      <c r="V10" s="23"/>
      <c r="W10" s="23"/>
    </row>
    <row r="11" ht="18.75" customHeight="1" spans="1:23">
      <c r="A11" s="24"/>
      <c r="B11" s="24"/>
      <c r="C11" s="20" t="s">
        <v>286</v>
      </c>
      <c r="D11" s="24"/>
      <c r="E11" s="24"/>
      <c r="F11" s="24"/>
      <c r="G11" s="24"/>
      <c r="H11" s="24"/>
      <c r="I11" s="23">
        <v>10000</v>
      </c>
      <c r="J11" s="23">
        <v>10000</v>
      </c>
      <c r="K11" s="23">
        <v>10000</v>
      </c>
      <c r="L11" s="23"/>
      <c r="M11" s="23"/>
      <c r="N11" s="23"/>
      <c r="O11" s="23"/>
      <c r="P11" s="23"/>
      <c r="Q11" s="23"/>
      <c r="R11" s="23"/>
      <c r="S11" s="23"/>
      <c r="T11" s="23"/>
      <c r="U11" s="23"/>
      <c r="V11" s="23"/>
      <c r="W11" s="23"/>
    </row>
    <row r="12" ht="18.75" customHeight="1" spans="1:23">
      <c r="A12" s="29" t="s">
        <v>287</v>
      </c>
      <c r="B12" s="29" t="s">
        <v>288</v>
      </c>
      <c r="C12" s="29" t="s">
        <v>286</v>
      </c>
      <c r="D12" s="29" t="s">
        <v>71</v>
      </c>
      <c r="E12" s="29" t="s">
        <v>88</v>
      </c>
      <c r="F12" s="29" t="s">
        <v>89</v>
      </c>
      <c r="G12" s="29" t="s">
        <v>255</v>
      </c>
      <c r="H12" s="29" t="s">
        <v>256</v>
      </c>
      <c r="I12" s="23">
        <v>10000</v>
      </c>
      <c r="J12" s="23">
        <v>10000</v>
      </c>
      <c r="K12" s="23">
        <v>10000</v>
      </c>
      <c r="L12" s="23"/>
      <c r="M12" s="23"/>
      <c r="N12" s="23"/>
      <c r="O12" s="23"/>
      <c r="P12" s="23"/>
      <c r="Q12" s="23"/>
      <c r="R12" s="23"/>
      <c r="S12" s="23"/>
      <c r="T12" s="23"/>
      <c r="U12" s="23"/>
      <c r="V12" s="23"/>
      <c r="W12" s="23"/>
    </row>
    <row r="13" ht="18.75" customHeight="1" spans="1:23">
      <c r="A13" s="24"/>
      <c r="B13" s="24"/>
      <c r="C13" s="20" t="s">
        <v>289</v>
      </c>
      <c r="D13" s="24"/>
      <c r="E13" s="24"/>
      <c r="F13" s="24"/>
      <c r="G13" s="24"/>
      <c r="H13" s="24"/>
      <c r="I13" s="23">
        <v>10000</v>
      </c>
      <c r="J13" s="23">
        <v>10000</v>
      </c>
      <c r="K13" s="23">
        <v>10000</v>
      </c>
      <c r="L13" s="23"/>
      <c r="M13" s="23"/>
      <c r="N13" s="23"/>
      <c r="O13" s="23"/>
      <c r="P13" s="23"/>
      <c r="Q13" s="23"/>
      <c r="R13" s="23"/>
      <c r="S13" s="23"/>
      <c r="T13" s="23"/>
      <c r="U13" s="23"/>
      <c r="V13" s="23"/>
      <c r="W13" s="23"/>
    </row>
    <row r="14" ht="18.75" customHeight="1" spans="1:23">
      <c r="A14" s="29" t="s">
        <v>284</v>
      </c>
      <c r="B14" s="29" t="s">
        <v>290</v>
      </c>
      <c r="C14" s="29" t="s">
        <v>289</v>
      </c>
      <c r="D14" s="29" t="s">
        <v>71</v>
      </c>
      <c r="E14" s="29" t="s">
        <v>90</v>
      </c>
      <c r="F14" s="29" t="s">
        <v>91</v>
      </c>
      <c r="G14" s="29" t="s">
        <v>255</v>
      </c>
      <c r="H14" s="29" t="s">
        <v>256</v>
      </c>
      <c r="I14" s="23">
        <v>10000</v>
      </c>
      <c r="J14" s="23">
        <v>10000</v>
      </c>
      <c r="K14" s="23">
        <v>10000</v>
      </c>
      <c r="L14" s="23"/>
      <c r="M14" s="23"/>
      <c r="N14" s="23"/>
      <c r="O14" s="23"/>
      <c r="P14" s="23"/>
      <c r="Q14" s="23"/>
      <c r="R14" s="23"/>
      <c r="S14" s="23"/>
      <c r="T14" s="23"/>
      <c r="U14" s="23"/>
      <c r="V14" s="23"/>
      <c r="W14" s="23"/>
    </row>
    <row r="15" ht="18.75" customHeight="1" spans="1:23">
      <c r="A15" s="24"/>
      <c r="B15" s="24"/>
      <c r="C15" s="20" t="s">
        <v>291</v>
      </c>
      <c r="D15" s="24"/>
      <c r="E15" s="24"/>
      <c r="F15" s="24"/>
      <c r="G15" s="24"/>
      <c r="H15" s="24"/>
      <c r="I15" s="23">
        <v>50000</v>
      </c>
      <c r="J15" s="23">
        <v>50000</v>
      </c>
      <c r="K15" s="23">
        <v>50000</v>
      </c>
      <c r="L15" s="23"/>
      <c r="M15" s="23"/>
      <c r="N15" s="23"/>
      <c r="O15" s="23"/>
      <c r="P15" s="23"/>
      <c r="Q15" s="23"/>
      <c r="R15" s="23"/>
      <c r="S15" s="23"/>
      <c r="T15" s="23"/>
      <c r="U15" s="23"/>
      <c r="V15" s="23"/>
      <c r="W15" s="23"/>
    </row>
    <row r="16" ht="18.75" customHeight="1" spans="1:23">
      <c r="A16" s="29" t="s">
        <v>287</v>
      </c>
      <c r="B16" s="29" t="s">
        <v>292</v>
      </c>
      <c r="C16" s="29" t="s">
        <v>291</v>
      </c>
      <c r="D16" s="29" t="s">
        <v>71</v>
      </c>
      <c r="E16" s="29" t="s">
        <v>88</v>
      </c>
      <c r="F16" s="29" t="s">
        <v>89</v>
      </c>
      <c r="G16" s="29" t="s">
        <v>255</v>
      </c>
      <c r="H16" s="29" t="s">
        <v>256</v>
      </c>
      <c r="I16" s="23">
        <v>50000</v>
      </c>
      <c r="J16" s="23">
        <v>50000</v>
      </c>
      <c r="K16" s="23">
        <v>50000</v>
      </c>
      <c r="L16" s="23"/>
      <c r="M16" s="23"/>
      <c r="N16" s="23"/>
      <c r="O16" s="23"/>
      <c r="P16" s="23"/>
      <c r="Q16" s="23"/>
      <c r="R16" s="23"/>
      <c r="S16" s="23"/>
      <c r="T16" s="23"/>
      <c r="U16" s="23"/>
      <c r="V16" s="23"/>
      <c r="W16" s="23"/>
    </row>
    <row r="17" ht="18.75" customHeight="1" spans="1:23">
      <c r="A17" s="24"/>
      <c r="B17" s="24"/>
      <c r="C17" s="20" t="s">
        <v>293</v>
      </c>
      <c r="D17" s="24"/>
      <c r="E17" s="24"/>
      <c r="F17" s="24"/>
      <c r="G17" s="24"/>
      <c r="H17" s="24"/>
      <c r="I17" s="23">
        <v>30967</v>
      </c>
      <c r="J17" s="23"/>
      <c r="K17" s="23"/>
      <c r="L17" s="23"/>
      <c r="M17" s="23"/>
      <c r="N17" s="23">
        <v>30967</v>
      </c>
      <c r="O17" s="23"/>
      <c r="P17" s="23"/>
      <c r="Q17" s="23"/>
      <c r="R17" s="23"/>
      <c r="S17" s="23"/>
      <c r="T17" s="23"/>
      <c r="U17" s="23"/>
      <c r="V17" s="23"/>
      <c r="W17" s="23"/>
    </row>
    <row r="18" ht="18.75" customHeight="1" spans="1:23">
      <c r="A18" s="29" t="s">
        <v>284</v>
      </c>
      <c r="B18" s="29" t="s">
        <v>294</v>
      </c>
      <c r="C18" s="29" t="s">
        <v>293</v>
      </c>
      <c r="D18" s="29" t="s">
        <v>71</v>
      </c>
      <c r="E18" s="29" t="s">
        <v>90</v>
      </c>
      <c r="F18" s="29" t="s">
        <v>91</v>
      </c>
      <c r="G18" s="29" t="s">
        <v>255</v>
      </c>
      <c r="H18" s="29" t="s">
        <v>256</v>
      </c>
      <c r="I18" s="23">
        <v>30967</v>
      </c>
      <c r="J18" s="23"/>
      <c r="K18" s="23"/>
      <c r="L18" s="23"/>
      <c r="M18" s="23"/>
      <c r="N18" s="23">
        <v>30967</v>
      </c>
      <c r="O18" s="23"/>
      <c r="P18" s="23"/>
      <c r="Q18" s="23"/>
      <c r="R18" s="23"/>
      <c r="S18" s="23"/>
      <c r="T18" s="23"/>
      <c r="U18" s="23"/>
      <c r="V18" s="23"/>
      <c r="W18" s="23"/>
    </row>
    <row r="19" ht="18.75" customHeight="1" spans="1:23">
      <c r="A19" s="24"/>
      <c r="B19" s="24"/>
      <c r="C19" s="20" t="s">
        <v>295</v>
      </c>
      <c r="D19" s="24"/>
      <c r="E19" s="24"/>
      <c r="F19" s="24"/>
      <c r="G19" s="24"/>
      <c r="H19" s="24"/>
      <c r="I19" s="23">
        <v>9410</v>
      </c>
      <c r="J19" s="23"/>
      <c r="K19" s="23"/>
      <c r="L19" s="23"/>
      <c r="M19" s="23"/>
      <c r="N19" s="23">
        <v>9410</v>
      </c>
      <c r="O19" s="23"/>
      <c r="P19" s="23"/>
      <c r="Q19" s="23"/>
      <c r="R19" s="23"/>
      <c r="S19" s="23"/>
      <c r="T19" s="23"/>
      <c r="U19" s="23"/>
      <c r="V19" s="23"/>
      <c r="W19" s="23"/>
    </row>
    <row r="20" ht="18.75" customHeight="1" spans="1:23">
      <c r="A20" s="29" t="s">
        <v>287</v>
      </c>
      <c r="B20" s="29" t="s">
        <v>296</v>
      </c>
      <c r="C20" s="29" t="s">
        <v>295</v>
      </c>
      <c r="D20" s="29" t="s">
        <v>71</v>
      </c>
      <c r="E20" s="29" t="s">
        <v>90</v>
      </c>
      <c r="F20" s="29" t="s">
        <v>91</v>
      </c>
      <c r="G20" s="29" t="s">
        <v>255</v>
      </c>
      <c r="H20" s="29" t="s">
        <v>256</v>
      </c>
      <c r="I20" s="23">
        <v>9410</v>
      </c>
      <c r="J20" s="23"/>
      <c r="K20" s="23"/>
      <c r="L20" s="23"/>
      <c r="M20" s="23"/>
      <c r="N20" s="23">
        <v>9410</v>
      </c>
      <c r="O20" s="23"/>
      <c r="P20" s="23"/>
      <c r="Q20" s="23"/>
      <c r="R20" s="23"/>
      <c r="S20" s="23"/>
      <c r="T20" s="23"/>
      <c r="U20" s="23"/>
      <c r="V20" s="23"/>
      <c r="W20" s="23"/>
    </row>
    <row r="21" ht="18.75" customHeight="1" spans="1:23">
      <c r="A21" s="24"/>
      <c r="B21" s="24"/>
      <c r="C21" s="20" t="s">
        <v>297</v>
      </c>
      <c r="D21" s="24"/>
      <c r="E21" s="24"/>
      <c r="F21" s="24"/>
      <c r="G21" s="24"/>
      <c r="H21" s="24"/>
      <c r="I21" s="23">
        <v>52250</v>
      </c>
      <c r="J21" s="23"/>
      <c r="K21" s="23"/>
      <c r="L21" s="23"/>
      <c r="M21" s="23"/>
      <c r="N21" s="23">
        <v>52250</v>
      </c>
      <c r="O21" s="23"/>
      <c r="P21" s="23"/>
      <c r="Q21" s="23"/>
      <c r="R21" s="23"/>
      <c r="S21" s="23"/>
      <c r="T21" s="23"/>
      <c r="U21" s="23"/>
      <c r="V21" s="23"/>
      <c r="W21" s="23"/>
    </row>
    <row r="22" ht="18.75" customHeight="1" spans="1:23">
      <c r="A22" s="29" t="s">
        <v>284</v>
      </c>
      <c r="B22" s="29" t="s">
        <v>298</v>
      </c>
      <c r="C22" s="29" t="s">
        <v>297</v>
      </c>
      <c r="D22" s="29" t="s">
        <v>71</v>
      </c>
      <c r="E22" s="29" t="s">
        <v>90</v>
      </c>
      <c r="F22" s="29" t="s">
        <v>91</v>
      </c>
      <c r="G22" s="29" t="s">
        <v>299</v>
      </c>
      <c r="H22" s="29" t="s">
        <v>300</v>
      </c>
      <c r="I22" s="23">
        <v>52250</v>
      </c>
      <c r="J22" s="23"/>
      <c r="K22" s="23"/>
      <c r="L22" s="23"/>
      <c r="M22" s="23"/>
      <c r="N22" s="23">
        <v>52250</v>
      </c>
      <c r="O22" s="23"/>
      <c r="P22" s="23"/>
      <c r="Q22" s="23"/>
      <c r="R22" s="23"/>
      <c r="S22" s="23"/>
      <c r="T22" s="23"/>
      <c r="U22" s="23"/>
      <c r="V22" s="23"/>
      <c r="W22" s="23"/>
    </row>
    <row r="23" ht="18.75" customHeight="1" spans="1:23">
      <c r="A23" s="24"/>
      <c r="B23" s="24"/>
      <c r="C23" s="20" t="s">
        <v>301</v>
      </c>
      <c r="D23" s="24"/>
      <c r="E23" s="24"/>
      <c r="F23" s="24"/>
      <c r="G23" s="24"/>
      <c r="H23" s="24"/>
      <c r="I23" s="23">
        <v>3060</v>
      </c>
      <c r="J23" s="23"/>
      <c r="K23" s="23"/>
      <c r="L23" s="23"/>
      <c r="M23" s="23"/>
      <c r="N23" s="23">
        <v>3060</v>
      </c>
      <c r="O23" s="23"/>
      <c r="P23" s="23"/>
      <c r="Q23" s="23"/>
      <c r="R23" s="23"/>
      <c r="S23" s="23"/>
      <c r="T23" s="23"/>
      <c r="U23" s="23"/>
      <c r="V23" s="23"/>
      <c r="W23" s="23"/>
    </row>
    <row r="24" ht="18.75" customHeight="1" spans="1:23">
      <c r="A24" s="29" t="s">
        <v>284</v>
      </c>
      <c r="B24" s="29" t="s">
        <v>302</v>
      </c>
      <c r="C24" s="29" t="s">
        <v>301</v>
      </c>
      <c r="D24" s="29" t="s">
        <v>71</v>
      </c>
      <c r="E24" s="29" t="s">
        <v>94</v>
      </c>
      <c r="F24" s="29" t="s">
        <v>95</v>
      </c>
      <c r="G24" s="29" t="s">
        <v>255</v>
      </c>
      <c r="H24" s="29" t="s">
        <v>256</v>
      </c>
      <c r="I24" s="23">
        <v>3060</v>
      </c>
      <c r="J24" s="23"/>
      <c r="K24" s="23"/>
      <c r="L24" s="23"/>
      <c r="M24" s="23"/>
      <c r="N24" s="23">
        <v>3060</v>
      </c>
      <c r="O24" s="23"/>
      <c r="P24" s="23"/>
      <c r="Q24" s="23"/>
      <c r="R24" s="23"/>
      <c r="S24" s="23"/>
      <c r="T24" s="23"/>
      <c r="U24" s="23"/>
      <c r="V24" s="23"/>
      <c r="W24" s="23"/>
    </row>
    <row r="25" ht="18.75" customHeight="1" spans="1:23">
      <c r="A25" s="24"/>
      <c r="B25" s="24"/>
      <c r="C25" s="20" t="s">
        <v>303</v>
      </c>
      <c r="D25" s="24"/>
      <c r="E25" s="24"/>
      <c r="F25" s="24"/>
      <c r="G25" s="24"/>
      <c r="H25" s="24"/>
      <c r="I25" s="23">
        <v>8412</v>
      </c>
      <c r="J25" s="23"/>
      <c r="K25" s="23"/>
      <c r="L25" s="23"/>
      <c r="M25" s="23"/>
      <c r="N25" s="23">
        <v>8412</v>
      </c>
      <c r="O25" s="23"/>
      <c r="P25" s="23"/>
      <c r="Q25" s="23"/>
      <c r="R25" s="23"/>
      <c r="S25" s="23"/>
      <c r="T25" s="23"/>
      <c r="U25" s="23"/>
      <c r="V25" s="23"/>
      <c r="W25" s="23"/>
    </row>
    <row r="26" ht="18.75" customHeight="1" spans="1:23">
      <c r="A26" s="29" t="s">
        <v>284</v>
      </c>
      <c r="B26" s="29" t="s">
        <v>304</v>
      </c>
      <c r="C26" s="29" t="s">
        <v>303</v>
      </c>
      <c r="D26" s="29" t="s">
        <v>71</v>
      </c>
      <c r="E26" s="29" t="s">
        <v>88</v>
      </c>
      <c r="F26" s="29" t="s">
        <v>89</v>
      </c>
      <c r="G26" s="29" t="s">
        <v>299</v>
      </c>
      <c r="H26" s="29" t="s">
        <v>300</v>
      </c>
      <c r="I26" s="23">
        <v>8412</v>
      </c>
      <c r="J26" s="23"/>
      <c r="K26" s="23"/>
      <c r="L26" s="23"/>
      <c r="M26" s="23"/>
      <c r="N26" s="23">
        <v>8412</v>
      </c>
      <c r="O26" s="23"/>
      <c r="P26" s="23"/>
      <c r="Q26" s="23"/>
      <c r="R26" s="23"/>
      <c r="S26" s="23"/>
      <c r="T26" s="23"/>
      <c r="U26" s="23"/>
      <c r="V26" s="23"/>
      <c r="W26" s="23"/>
    </row>
    <row r="27" ht="18.75" customHeight="1" spans="1:23">
      <c r="A27" s="24"/>
      <c r="B27" s="24"/>
      <c r="C27" s="20" t="s">
        <v>305</v>
      </c>
      <c r="D27" s="24"/>
      <c r="E27" s="24"/>
      <c r="F27" s="24"/>
      <c r="G27" s="24"/>
      <c r="H27" s="24"/>
      <c r="I27" s="23">
        <v>39588</v>
      </c>
      <c r="J27" s="23"/>
      <c r="K27" s="23"/>
      <c r="L27" s="23"/>
      <c r="M27" s="23"/>
      <c r="N27" s="23">
        <v>39588</v>
      </c>
      <c r="O27" s="23"/>
      <c r="P27" s="23"/>
      <c r="Q27" s="23"/>
      <c r="R27" s="23"/>
      <c r="S27" s="23"/>
      <c r="T27" s="23"/>
      <c r="U27" s="23"/>
      <c r="V27" s="23"/>
      <c r="W27" s="23"/>
    </row>
    <row r="28" ht="18.75" customHeight="1" spans="1:23">
      <c r="A28" s="29" t="s">
        <v>284</v>
      </c>
      <c r="B28" s="29" t="s">
        <v>306</v>
      </c>
      <c r="C28" s="29" t="s">
        <v>305</v>
      </c>
      <c r="D28" s="29" t="s">
        <v>71</v>
      </c>
      <c r="E28" s="29" t="s">
        <v>88</v>
      </c>
      <c r="F28" s="29" t="s">
        <v>89</v>
      </c>
      <c r="G28" s="29" t="s">
        <v>299</v>
      </c>
      <c r="H28" s="29" t="s">
        <v>300</v>
      </c>
      <c r="I28" s="23">
        <v>39588</v>
      </c>
      <c r="J28" s="23"/>
      <c r="K28" s="23"/>
      <c r="L28" s="23"/>
      <c r="M28" s="23"/>
      <c r="N28" s="23">
        <v>39588</v>
      </c>
      <c r="O28" s="23"/>
      <c r="P28" s="23"/>
      <c r="Q28" s="23"/>
      <c r="R28" s="23"/>
      <c r="S28" s="23"/>
      <c r="T28" s="23"/>
      <c r="U28" s="23"/>
      <c r="V28" s="23"/>
      <c r="W28" s="23"/>
    </row>
    <row r="29" ht="18.75" customHeight="1" spans="1:23">
      <c r="A29" s="24"/>
      <c r="B29" s="24"/>
      <c r="C29" s="20" t="s">
        <v>307</v>
      </c>
      <c r="D29" s="24"/>
      <c r="E29" s="24"/>
      <c r="F29" s="24"/>
      <c r="G29" s="24"/>
      <c r="H29" s="24"/>
      <c r="I29" s="23">
        <v>159172.81</v>
      </c>
      <c r="J29" s="23"/>
      <c r="K29" s="23"/>
      <c r="L29" s="23"/>
      <c r="M29" s="23"/>
      <c r="N29" s="23">
        <v>159172.81</v>
      </c>
      <c r="O29" s="23"/>
      <c r="P29" s="23"/>
      <c r="Q29" s="23"/>
      <c r="R29" s="23"/>
      <c r="S29" s="23"/>
      <c r="T29" s="23"/>
      <c r="U29" s="23"/>
      <c r="V29" s="23"/>
      <c r="W29" s="23"/>
    </row>
    <row r="30" ht="18.75" customHeight="1" spans="1:23">
      <c r="A30" s="29" t="s">
        <v>284</v>
      </c>
      <c r="B30" s="29" t="s">
        <v>308</v>
      </c>
      <c r="C30" s="29" t="s">
        <v>307</v>
      </c>
      <c r="D30" s="29" t="s">
        <v>71</v>
      </c>
      <c r="E30" s="29" t="s">
        <v>90</v>
      </c>
      <c r="F30" s="29" t="s">
        <v>91</v>
      </c>
      <c r="G30" s="29" t="s">
        <v>309</v>
      </c>
      <c r="H30" s="29" t="s">
        <v>310</v>
      </c>
      <c r="I30" s="23">
        <v>159172.81</v>
      </c>
      <c r="J30" s="23"/>
      <c r="K30" s="23"/>
      <c r="L30" s="23"/>
      <c r="M30" s="23"/>
      <c r="N30" s="23">
        <v>159172.81</v>
      </c>
      <c r="O30" s="23"/>
      <c r="P30" s="23"/>
      <c r="Q30" s="23"/>
      <c r="R30" s="23"/>
      <c r="S30" s="23"/>
      <c r="T30" s="23"/>
      <c r="U30" s="23"/>
      <c r="V30" s="23"/>
      <c r="W30" s="23"/>
    </row>
    <row r="31" ht="18.75" customHeight="1" spans="1:23">
      <c r="A31" s="24"/>
      <c r="B31" s="24"/>
      <c r="C31" s="20" t="s">
        <v>311</v>
      </c>
      <c r="D31" s="24"/>
      <c r="E31" s="24"/>
      <c r="F31" s="24"/>
      <c r="G31" s="24"/>
      <c r="H31" s="24"/>
      <c r="I31" s="23">
        <v>90691.5</v>
      </c>
      <c r="J31" s="23"/>
      <c r="K31" s="23"/>
      <c r="L31" s="23"/>
      <c r="M31" s="23"/>
      <c r="N31" s="23">
        <v>90691.5</v>
      </c>
      <c r="O31" s="23"/>
      <c r="P31" s="23"/>
      <c r="Q31" s="23"/>
      <c r="R31" s="23"/>
      <c r="S31" s="23"/>
      <c r="T31" s="23"/>
      <c r="U31" s="23"/>
      <c r="V31" s="23"/>
      <c r="W31" s="23"/>
    </row>
    <row r="32" ht="18.75" customHeight="1" spans="1:23">
      <c r="A32" s="29" t="s">
        <v>284</v>
      </c>
      <c r="B32" s="29" t="s">
        <v>312</v>
      </c>
      <c r="C32" s="29" t="s">
        <v>311</v>
      </c>
      <c r="D32" s="29" t="s">
        <v>71</v>
      </c>
      <c r="E32" s="29" t="s">
        <v>90</v>
      </c>
      <c r="F32" s="29" t="s">
        <v>91</v>
      </c>
      <c r="G32" s="29" t="s">
        <v>299</v>
      </c>
      <c r="H32" s="29" t="s">
        <v>300</v>
      </c>
      <c r="I32" s="23">
        <v>90691.5</v>
      </c>
      <c r="J32" s="23"/>
      <c r="K32" s="23"/>
      <c r="L32" s="23"/>
      <c r="M32" s="23"/>
      <c r="N32" s="23">
        <v>90691.5</v>
      </c>
      <c r="O32" s="23"/>
      <c r="P32" s="23"/>
      <c r="Q32" s="23"/>
      <c r="R32" s="23"/>
      <c r="S32" s="23"/>
      <c r="T32" s="23"/>
      <c r="U32" s="23"/>
      <c r="V32" s="23"/>
      <c r="W32" s="23"/>
    </row>
    <row r="33" ht="18.75" customHeight="1" spans="1:23">
      <c r="A33" s="24"/>
      <c r="B33" s="24"/>
      <c r="C33" s="20" t="s">
        <v>313</v>
      </c>
      <c r="D33" s="24"/>
      <c r="E33" s="24"/>
      <c r="F33" s="24"/>
      <c r="G33" s="24"/>
      <c r="H33" s="24"/>
      <c r="I33" s="23">
        <v>92599</v>
      </c>
      <c r="J33" s="23"/>
      <c r="K33" s="23"/>
      <c r="L33" s="23"/>
      <c r="M33" s="23"/>
      <c r="N33" s="23">
        <v>92599</v>
      </c>
      <c r="O33" s="23"/>
      <c r="P33" s="23"/>
      <c r="Q33" s="23"/>
      <c r="R33" s="23"/>
      <c r="S33" s="23"/>
      <c r="T33" s="23"/>
      <c r="U33" s="23"/>
      <c r="V33" s="23"/>
      <c r="W33" s="23"/>
    </row>
    <row r="34" ht="18.75" customHeight="1" spans="1:23">
      <c r="A34" s="29" t="s">
        <v>284</v>
      </c>
      <c r="B34" s="29" t="s">
        <v>314</v>
      </c>
      <c r="C34" s="29" t="s">
        <v>313</v>
      </c>
      <c r="D34" s="29" t="s">
        <v>71</v>
      </c>
      <c r="E34" s="29" t="s">
        <v>90</v>
      </c>
      <c r="F34" s="29" t="s">
        <v>91</v>
      </c>
      <c r="G34" s="29" t="s">
        <v>299</v>
      </c>
      <c r="H34" s="29" t="s">
        <v>300</v>
      </c>
      <c r="I34" s="23">
        <v>92599</v>
      </c>
      <c r="J34" s="23"/>
      <c r="K34" s="23"/>
      <c r="L34" s="23"/>
      <c r="M34" s="23"/>
      <c r="N34" s="23">
        <v>92599</v>
      </c>
      <c r="O34" s="23"/>
      <c r="P34" s="23"/>
      <c r="Q34" s="23"/>
      <c r="R34" s="23"/>
      <c r="S34" s="23"/>
      <c r="T34" s="23"/>
      <c r="U34" s="23"/>
      <c r="V34" s="23"/>
      <c r="W34" s="23"/>
    </row>
    <row r="35" ht="18.75" customHeight="1" spans="1:23">
      <c r="A35" s="24"/>
      <c r="B35" s="24"/>
      <c r="C35" s="20" t="s">
        <v>315</v>
      </c>
      <c r="D35" s="24"/>
      <c r="E35" s="24"/>
      <c r="F35" s="24"/>
      <c r="G35" s="24"/>
      <c r="H35" s="24"/>
      <c r="I35" s="23">
        <v>52357</v>
      </c>
      <c r="J35" s="23"/>
      <c r="K35" s="23"/>
      <c r="L35" s="23"/>
      <c r="M35" s="23"/>
      <c r="N35" s="23">
        <v>52357</v>
      </c>
      <c r="O35" s="23"/>
      <c r="P35" s="23"/>
      <c r="Q35" s="23"/>
      <c r="R35" s="23"/>
      <c r="S35" s="23"/>
      <c r="T35" s="23"/>
      <c r="U35" s="23"/>
      <c r="V35" s="23"/>
      <c r="W35" s="23"/>
    </row>
    <row r="36" ht="18.75" customHeight="1" spans="1:23">
      <c r="A36" s="29" t="s">
        <v>284</v>
      </c>
      <c r="B36" s="29" t="s">
        <v>316</v>
      </c>
      <c r="C36" s="29" t="s">
        <v>315</v>
      </c>
      <c r="D36" s="29" t="s">
        <v>71</v>
      </c>
      <c r="E36" s="29" t="s">
        <v>90</v>
      </c>
      <c r="F36" s="29" t="s">
        <v>91</v>
      </c>
      <c r="G36" s="29" t="s">
        <v>299</v>
      </c>
      <c r="H36" s="29" t="s">
        <v>300</v>
      </c>
      <c r="I36" s="23">
        <v>52357</v>
      </c>
      <c r="J36" s="23"/>
      <c r="K36" s="23"/>
      <c r="L36" s="23"/>
      <c r="M36" s="23"/>
      <c r="N36" s="23">
        <v>52357</v>
      </c>
      <c r="O36" s="23"/>
      <c r="P36" s="23"/>
      <c r="Q36" s="23"/>
      <c r="R36" s="23"/>
      <c r="S36" s="23"/>
      <c r="T36" s="23"/>
      <c r="U36" s="23"/>
      <c r="V36" s="23"/>
      <c r="W36" s="23"/>
    </row>
    <row r="37" ht="18.75" customHeight="1" spans="1:23">
      <c r="A37" s="24"/>
      <c r="B37" s="24"/>
      <c r="C37" s="20" t="s">
        <v>317</v>
      </c>
      <c r="D37" s="24"/>
      <c r="E37" s="24"/>
      <c r="F37" s="24"/>
      <c r="G37" s="24"/>
      <c r="H37" s="24"/>
      <c r="I37" s="23">
        <v>2810000</v>
      </c>
      <c r="J37" s="23"/>
      <c r="K37" s="23"/>
      <c r="L37" s="23"/>
      <c r="M37" s="23"/>
      <c r="N37" s="23"/>
      <c r="O37" s="23"/>
      <c r="P37" s="23"/>
      <c r="Q37" s="23"/>
      <c r="R37" s="23">
        <v>2810000</v>
      </c>
      <c r="S37" s="23"/>
      <c r="T37" s="23"/>
      <c r="U37" s="23"/>
      <c r="V37" s="23"/>
      <c r="W37" s="23">
        <v>2810000</v>
      </c>
    </row>
    <row r="38" ht="18.75" customHeight="1" spans="1:23">
      <c r="A38" s="29" t="s">
        <v>287</v>
      </c>
      <c r="B38" s="29" t="s">
        <v>318</v>
      </c>
      <c r="C38" s="29" t="s">
        <v>317</v>
      </c>
      <c r="D38" s="29" t="s">
        <v>71</v>
      </c>
      <c r="E38" s="29" t="s">
        <v>90</v>
      </c>
      <c r="F38" s="29" t="s">
        <v>91</v>
      </c>
      <c r="G38" s="29" t="s">
        <v>251</v>
      </c>
      <c r="H38" s="29" t="s">
        <v>252</v>
      </c>
      <c r="I38" s="23">
        <v>2810000</v>
      </c>
      <c r="J38" s="23"/>
      <c r="K38" s="23"/>
      <c r="L38" s="23"/>
      <c r="M38" s="23"/>
      <c r="N38" s="23"/>
      <c r="O38" s="23"/>
      <c r="P38" s="23"/>
      <c r="Q38" s="23"/>
      <c r="R38" s="23">
        <v>2810000</v>
      </c>
      <c r="S38" s="23"/>
      <c r="T38" s="23"/>
      <c r="U38" s="23"/>
      <c r="V38" s="23"/>
      <c r="W38" s="23">
        <v>2810000</v>
      </c>
    </row>
    <row r="39" ht="18.75" customHeight="1" spans="1:23">
      <c r="A39" s="24"/>
      <c r="B39" s="24"/>
      <c r="C39" s="20" t="s">
        <v>319</v>
      </c>
      <c r="D39" s="24"/>
      <c r="E39" s="24"/>
      <c r="F39" s="24"/>
      <c r="G39" s="24"/>
      <c r="H39" s="24"/>
      <c r="I39" s="23">
        <v>10000</v>
      </c>
      <c r="J39" s="23"/>
      <c r="K39" s="23"/>
      <c r="L39" s="23">
        <v>10000</v>
      </c>
      <c r="M39" s="23"/>
      <c r="N39" s="23"/>
      <c r="O39" s="23"/>
      <c r="P39" s="23"/>
      <c r="Q39" s="23"/>
      <c r="R39" s="23"/>
      <c r="S39" s="23"/>
      <c r="T39" s="23"/>
      <c r="U39" s="23"/>
      <c r="V39" s="23"/>
      <c r="W39" s="23"/>
    </row>
    <row r="40" ht="18.75" customHeight="1" spans="1:23">
      <c r="A40" s="29" t="s">
        <v>287</v>
      </c>
      <c r="B40" s="29" t="s">
        <v>320</v>
      </c>
      <c r="C40" s="29" t="s">
        <v>319</v>
      </c>
      <c r="D40" s="29" t="s">
        <v>71</v>
      </c>
      <c r="E40" s="29" t="s">
        <v>138</v>
      </c>
      <c r="F40" s="29" t="s">
        <v>139</v>
      </c>
      <c r="G40" s="29" t="s">
        <v>255</v>
      </c>
      <c r="H40" s="29" t="s">
        <v>256</v>
      </c>
      <c r="I40" s="23">
        <v>10000</v>
      </c>
      <c r="J40" s="23"/>
      <c r="K40" s="23"/>
      <c r="L40" s="23">
        <v>10000</v>
      </c>
      <c r="M40" s="23"/>
      <c r="N40" s="23"/>
      <c r="O40" s="23"/>
      <c r="P40" s="23"/>
      <c r="Q40" s="23"/>
      <c r="R40" s="23"/>
      <c r="S40" s="23"/>
      <c r="T40" s="23"/>
      <c r="U40" s="23"/>
      <c r="V40" s="23"/>
      <c r="W40" s="23"/>
    </row>
    <row r="41" ht="18.75" customHeight="1" spans="1:23">
      <c r="A41" s="24"/>
      <c r="B41" s="24"/>
      <c r="C41" s="20" t="s">
        <v>321</v>
      </c>
      <c r="D41" s="24"/>
      <c r="E41" s="24"/>
      <c r="F41" s="24"/>
      <c r="G41" s="24"/>
      <c r="H41" s="24"/>
      <c r="I41" s="23">
        <v>15500</v>
      </c>
      <c r="J41" s="23"/>
      <c r="K41" s="23"/>
      <c r="L41" s="23"/>
      <c r="M41" s="23"/>
      <c r="N41" s="23">
        <v>15500</v>
      </c>
      <c r="O41" s="23"/>
      <c r="P41" s="23"/>
      <c r="Q41" s="23"/>
      <c r="R41" s="23"/>
      <c r="S41" s="23"/>
      <c r="T41" s="23"/>
      <c r="U41" s="23"/>
      <c r="V41" s="23"/>
      <c r="W41" s="23"/>
    </row>
    <row r="42" ht="18.75" customHeight="1" spans="1:23">
      <c r="A42" s="29" t="s">
        <v>287</v>
      </c>
      <c r="B42" s="29" t="s">
        <v>322</v>
      </c>
      <c r="C42" s="29" t="s">
        <v>321</v>
      </c>
      <c r="D42" s="29" t="s">
        <v>71</v>
      </c>
      <c r="E42" s="29" t="s">
        <v>90</v>
      </c>
      <c r="F42" s="29" t="s">
        <v>91</v>
      </c>
      <c r="G42" s="29" t="s">
        <v>255</v>
      </c>
      <c r="H42" s="29" t="s">
        <v>256</v>
      </c>
      <c r="I42" s="23">
        <v>15500</v>
      </c>
      <c r="J42" s="23"/>
      <c r="K42" s="23"/>
      <c r="L42" s="23"/>
      <c r="M42" s="23"/>
      <c r="N42" s="23">
        <v>15500</v>
      </c>
      <c r="O42" s="23"/>
      <c r="P42" s="23"/>
      <c r="Q42" s="23"/>
      <c r="R42" s="23"/>
      <c r="S42" s="23"/>
      <c r="T42" s="23"/>
      <c r="U42" s="23"/>
      <c r="V42" s="23"/>
      <c r="W42" s="23"/>
    </row>
    <row r="43" ht="18.75" customHeight="1" spans="1:23">
      <c r="A43" s="24"/>
      <c r="B43" s="24"/>
      <c r="C43" s="20" t="s">
        <v>323</v>
      </c>
      <c r="D43" s="24"/>
      <c r="E43" s="24"/>
      <c r="F43" s="24"/>
      <c r="G43" s="24"/>
      <c r="H43" s="24"/>
      <c r="I43" s="23">
        <v>17500</v>
      </c>
      <c r="J43" s="23"/>
      <c r="K43" s="23"/>
      <c r="L43" s="23">
        <v>17500</v>
      </c>
      <c r="M43" s="23"/>
      <c r="N43" s="23"/>
      <c r="O43" s="23"/>
      <c r="P43" s="23"/>
      <c r="Q43" s="23"/>
      <c r="R43" s="23"/>
      <c r="S43" s="23"/>
      <c r="T43" s="23"/>
      <c r="U43" s="23"/>
      <c r="V43" s="23"/>
      <c r="W43" s="23"/>
    </row>
    <row r="44" ht="18.75" customHeight="1" spans="1:23">
      <c r="A44" s="29" t="s">
        <v>287</v>
      </c>
      <c r="B44" s="29" t="s">
        <v>324</v>
      </c>
      <c r="C44" s="29" t="s">
        <v>323</v>
      </c>
      <c r="D44" s="29" t="s">
        <v>71</v>
      </c>
      <c r="E44" s="29" t="s">
        <v>138</v>
      </c>
      <c r="F44" s="29" t="s">
        <v>139</v>
      </c>
      <c r="G44" s="29" t="s">
        <v>255</v>
      </c>
      <c r="H44" s="29" t="s">
        <v>256</v>
      </c>
      <c r="I44" s="23">
        <v>17500</v>
      </c>
      <c r="J44" s="23"/>
      <c r="K44" s="23"/>
      <c r="L44" s="23">
        <v>17500</v>
      </c>
      <c r="M44" s="23"/>
      <c r="N44" s="23"/>
      <c r="O44" s="23"/>
      <c r="P44" s="23"/>
      <c r="Q44" s="23"/>
      <c r="R44" s="23"/>
      <c r="S44" s="23"/>
      <c r="T44" s="23"/>
      <c r="U44" s="23"/>
      <c r="V44" s="23"/>
      <c r="W44" s="23"/>
    </row>
    <row r="45" ht="18.75" customHeight="1" spans="1:23">
      <c r="A45" s="24"/>
      <c r="B45" s="24"/>
      <c r="C45" s="20" t="s">
        <v>325</v>
      </c>
      <c r="D45" s="24"/>
      <c r="E45" s="24"/>
      <c r="F45" s="24"/>
      <c r="G45" s="24"/>
      <c r="H45" s="24"/>
      <c r="I45" s="23">
        <v>1748971</v>
      </c>
      <c r="J45" s="23">
        <v>1748971</v>
      </c>
      <c r="K45" s="23">
        <v>1748971</v>
      </c>
      <c r="L45" s="23"/>
      <c r="M45" s="23"/>
      <c r="N45" s="23"/>
      <c r="O45" s="23"/>
      <c r="P45" s="23"/>
      <c r="Q45" s="23"/>
      <c r="R45" s="23"/>
      <c r="S45" s="23"/>
      <c r="T45" s="23"/>
      <c r="U45" s="23"/>
      <c r="V45" s="23"/>
      <c r="W45" s="23"/>
    </row>
    <row r="46" ht="18.75" customHeight="1" spans="1:23">
      <c r="A46" s="29" t="s">
        <v>284</v>
      </c>
      <c r="B46" s="29" t="s">
        <v>326</v>
      </c>
      <c r="C46" s="29" t="s">
        <v>325</v>
      </c>
      <c r="D46" s="29" t="s">
        <v>71</v>
      </c>
      <c r="E46" s="29" t="s">
        <v>90</v>
      </c>
      <c r="F46" s="29" t="s">
        <v>91</v>
      </c>
      <c r="G46" s="29" t="s">
        <v>327</v>
      </c>
      <c r="H46" s="29" t="s">
        <v>328</v>
      </c>
      <c r="I46" s="23">
        <v>1748971</v>
      </c>
      <c r="J46" s="23">
        <v>1748971</v>
      </c>
      <c r="K46" s="23">
        <v>1748971</v>
      </c>
      <c r="L46" s="23"/>
      <c r="M46" s="23"/>
      <c r="N46" s="23"/>
      <c r="O46" s="23"/>
      <c r="P46" s="23"/>
      <c r="Q46" s="23"/>
      <c r="R46" s="23"/>
      <c r="S46" s="23"/>
      <c r="T46" s="23"/>
      <c r="U46" s="23"/>
      <c r="V46" s="23"/>
      <c r="W46" s="23"/>
    </row>
    <row r="47" ht="18.75" customHeight="1" spans="1:23">
      <c r="A47" s="24"/>
      <c r="B47" s="24"/>
      <c r="C47" s="20" t="s">
        <v>329</v>
      </c>
      <c r="D47" s="24"/>
      <c r="E47" s="24"/>
      <c r="F47" s="24"/>
      <c r="G47" s="24"/>
      <c r="H47" s="24"/>
      <c r="I47" s="23">
        <v>486</v>
      </c>
      <c r="J47" s="23">
        <v>486</v>
      </c>
      <c r="K47" s="23">
        <v>486</v>
      </c>
      <c r="L47" s="23"/>
      <c r="M47" s="23"/>
      <c r="N47" s="23"/>
      <c r="O47" s="23"/>
      <c r="P47" s="23"/>
      <c r="Q47" s="23"/>
      <c r="R47" s="23"/>
      <c r="S47" s="23"/>
      <c r="T47" s="23"/>
      <c r="U47" s="23"/>
      <c r="V47" s="23"/>
      <c r="W47" s="23"/>
    </row>
    <row r="48" ht="18.75" customHeight="1" spans="1:23">
      <c r="A48" s="29" t="s">
        <v>284</v>
      </c>
      <c r="B48" s="29" t="s">
        <v>330</v>
      </c>
      <c r="C48" s="29" t="s">
        <v>329</v>
      </c>
      <c r="D48" s="29" t="s">
        <v>71</v>
      </c>
      <c r="E48" s="29" t="s">
        <v>90</v>
      </c>
      <c r="F48" s="29" t="s">
        <v>91</v>
      </c>
      <c r="G48" s="29" t="s">
        <v>255</v>
      </c>
      <c r="H48" s="29" t="s">
        <v>256</v>
      </c>
      <c r="I48" s="23">
        <v>486</v>
      </c>
      <c r="J48" s="23">
        <v>486</v>
      </c>
      <c r="K48" s="23">
        <v>486</v>
      </c>
      <c r="L48" s="23"/>
      <c r="M48" s="23"/>
      <c r="N48" s="23"/>
      <c r="O48" s="23"/>
      <c r="P48" s="23"/>
      <c r="Q48" s="23"/>
      <c r="R48" s="23"/>
      <c r="S48" s="23"/>
      <c r="T48" s="23"/>
      <c r="U48" s="23"/>
      <c r="V48" s="23"/>
      <c r="W48" s="23"/>
    </row>
    <row r="49" ht="18.75" customHeight="1" spans="1:23">
      <c r="A49" s="24"/>
      <c r="B49" s="24"/>
      <c r="C49" s="20" t="s">
        <v>331</v>
      </c>
      <c r="D49" s="24"/>
      <c r="E49" s="24"/>
      <c r="F49" s="24"/>
      <c r="G49" s="24"/>
      <c r="H49" s="24"/>
      <c r="I49" s="23">
        <v>1600</v>
      </c>
      <c r="J49" s="23"/>
      <c r="K49" s="23"/>
      <c r="L49" s="23"/>
      <c r="M49" s="23"/>
      <c r="N49" s="23">
        <v>1600</v>
      </c>
      <c r="O49" s="23"/>
      <c r="P49" s="23"/>
      <c r="Q49" s="23"/>
      <c r="R49" s="23"/>
      <c r="S49" s="23"/>
      <c r="T49" s="23"/>
      <c r="U49" s="23"/>
      <c r="V49" s="23"/>
      <c r="W49" s="23"/>
    </row>
    <row r="50" ht="18.75" customHeight="1" spans="1:23">
      <c r="A50" s="29" t="s">
        <v>284</v>
      </c>
      <c r="B50" s="29" t="s">
        <v>332</v>
      </c>
      <c r="C50" s="29" t="s">
        <v>331</v>
      </c>
      <c r="D50" s="29" t="s">
        <v>71</v>
      </c>
      <c r="E50" s="29" t="s">
        <v>90</v>
      </c>
      <c r="F50" s="29" t="s">
        <v>91</v>
      </c>
      <c r="G50" s="29" t="s">
        <v>255</v>
      </c>
      <c r="H50" s="29" t="s">
        <v>256</v>
      </c>
      <c r="I50" s="23">
        <v>1600</v>
      </c>
      <c r="J50" s="23"/>
      <c r="K50" s="23"/>
      <c r="L50" s="23"/>
      <c r="M50" s="23"/>
      <c r="N50" s="23">
        <v>1600</v>
      </c>
      <c r="O50" s="23"/>
      <c r="P50" s="23"/>
      <c r="Q50" s="23"/>
      <c r="R50" s="23"/>
      <c r="S50" s="23"/>
      <c r="T50" s="23"/>
      <c r="U50" s="23"/>
      <c r="V50" s="23"/>
      <c r="W50" s="23"/>
    </row>
    <row r="51" ht="18.75" customHeight="1" spans="1:23">
      <c r="A51" s="24"/>
      <c r="B51" s="24"/>
      <c r="C51" s="20" t="s">
        <v>333</v>
      </c>
      <c r="D51" s="24"/>
      <c r="E51" s="24"/>
      <c r="F51" s="24"/>
      <c r="G51" s="24"/>
      <c r="H51" s="24"/>
      <c r="I51" s="23">
        <v>345660</v>
      </c>
      <c r="J51" s="23">
        <v>345660</v>
      </c>
      <c r="K51" s="23">
        <v>345660</v>
      </c>
      <c r="L51" s="23"/>
      <c r="M51" s="23"/>
      <c r="N51" s="23"/>
      <c r="O51" s="23"/>
      <c r="P51" s="23"/>
      <c r="Q51" s="23"/>
      <c r="R51" s="23"/>
      <c r="S51" s="23"/>
      <c r="T51" s="23"/>
      <c r="U51" s="23"/>
      <c r="V51" s="23"/>
      <c r="W51" s="23"/>
    </row>
    <row r="52" ht="18.75" customHeight="1" spans="1:23">
      <c r="A52" s="29" t="s">
        <v>287</v>
      </c>
      <c r="B52" s="29" t="s">
        <v>334</v>
      </c>
      <c r="C52" s="29" t="s">
        <v>333</v>
      </c>
      <c r="D52" s="29" t="s">
        <v>71</v>
      </c>
      <c r="E52" s="29" t="s">
        <v>88</v>
      </c>
      <c r="F52" s="29" t="s">
        <v>89</v>
      </c>
      <c r="G52" s="29" t="s">
        <v>255</v>
      </c>
      <c r="H52" s="29" t="s">
        <v>256</v>
      </c>
      <c r="I52" s="23">
        <v>102401</v>
      </c>
      <c r="J52" s="23">
        <v>102401</v>
      </c>
      <c r="K52" s="23">
        <v>102401</v>
      </c>
      <c r="L52" s="23"/>
      <c r="M52" s="23"/>
      <c r="N52" s="23"/>
      <c r="O52" s="23"/>
      <c r="P52" s="23"/>
      <c r="Q52" s="23"/>
      <c r="R52" s="23"/>
      <c r="S52" s="23"/>
      <c r="T52" s="23"/>
      <c r="U52" s="23"/>
      <c r="V52" s="23"/>
      <c r="W52" s="23"/>
    </row>
    <row r="53" ht="18.75" customHeight="1" spans="1:23">
      <c r="A53" s="29" t="s">
        <v>287</v>
      </c>
      <c r="B53" s="29" t="s">
        <v>334</v>
      </c>
      <c r="C53" s="29" t="s">
        <v>333</v>
      </c>
      <c r="D53" s="29" t="s">
        <v>71</v>
      </c>
      <c r="E53" s="29" t="s">
        <v>88</v>
      </c>
      <c r="F53" s="29" t="s">
        <v>89</v>
      </c>
      <c r="G53" s="29" t="s">
        <v>335</v>
      </c>
      <c r="H53" s="29" t="s">
        <v>336</v>
      </c>
      <c r="I53" s="23">
        <v>29970</v>
      </c>
      <c r="J53" s="23">
        <v>29970</v>
      </c>
      <c r="K53" s="23">
        <v>29970</v>
      </c>
      <c r="L53" s="23"/>
      <c r="M53" s="23"/>
      <c r="N53" s="23"/>
      <c r="O53" s="23"/>
      <c r="P53" s="23"/>
      <c r="Q53" s="23"/>
      <c r="R53" s="23"/>
      <c r="S53" s="23"/>
      <c r="T53" s="23"/>
      <c r="U53" s="23"/>
      <c r="V53" s="23"/>
      <c r="W53" s="23"/>
    </row>
    <row r="54" ht="18.75" customHeight="1" spans="1:23">
      <c r="A54" s="29" t="s">
        <v>287</v>
      </c>
      <c r="B54" s="29" t="s">
        <v>334</v>
      </c>
      <c r="C54" s="29" t="s">
        <v>333</v>
      </c>
      <c r="D54" s="29" t="s">
        <v>71</v>
      </c>
      <c r="E54" s="29" t="s">
        <v>88</v>
      </c>
      <c r="F54" s="29" t="s">
        <v>89</v>
      </c>
      <c r="G54" s="29" t="s">
        <v>337</v>
      </c>
      <c r="H54" s="29" t="s">
        <v>338</v>
      </c>
      <c r="I54" s="23">
        <v>213289</v>
      </c>
      <c r="J54" s="23">
        <v>213289</v>
      </c>
      <c r="K54" s="23">
        <v>213289</v>
      </c>
      <c r="L54" s="23"/>
      <c r="M54" s="23"/>
      <c r="N54" s="23"/>
      <c r="O54" s="23"/>
      <c r="P54" s="23"/>
      <c r="Q54" s="23"/>
      <c r="R54" s="23"/>
      <c r="S54" s="23"/>
      <c r="T54" s="23"/>
      <c r="U54" s="23"/>
      <c r="V54" s="23"/>
      <c r="W54" s="23"/>
    </row>
    <row r="55" ht="18.75" customHeight="1" spans="1:23">
      <c r="A55" s="24"/>
      <c r="B55" s="24"/>
      <c r="C55" s="20" t="s">
        <v>339</v>
      </c>
      <c r="D55" s="24"/>
      <c r="E55" s="24"/>
      <c r="F55" s="24"/>
      <c r="G55" s="24"/>
      <c r="H55" s="24"/>
      <c r="I55" s="23">
        <v>297900</v>
      </c>
      <c r="J55" s="23">
        <v>297900</v>
      </c>
      <c r="K55" s="23">
        <v>297900</v>
      </c>
      <c r="L55" s="23"/>
      <c r="M55" s="23"/>
      <c r="N55" s="23"/>
      <c r="O55" s="23"/>
      <c r="P55" s="23"/>
      <c r="Q55" s="23"/>
      <c r="R55" s="23"/>
      <c r="S55" s="23"/>
      <c r="T55" s="23"/>
      <c r="U55" s="23"/>
      <c r="V55" s="23"/>
      <c r="W55" s="23"/>
    </row>
    <row r="56" ht="18.75" customHeight="1" spans="1:23">
      <c r="A56" s="29" t="s">
        <v>287</v>
      </c>
      <c r="B56" s="29" t="s">
        <v>340</v>
      </c>
      <c r="C56" s="29" t="s">
        <v>339</v>
      </c>
      <c r="D56" s="29" t="s">
        <v>71</v>
      </c>
      <c r="E56" s="29" t="s">
        <v>88</v>
      </c>
      <c r="F56" s="29" t="s">
        <v>89</v>
      </c>
      <c r="G56" s="29" t="s">
        <v>299</v>
      </c>
      <c r="H56" s="29" t="s">
        <v>300</v>
      </c>
      <c r="I56" s="23">
        <v>297900</v>
      </c>
      <c r="J56" s="23">
        <v>297900</v>
      </c>
      <c r="K56" s="23">
        <v>297900</v>
      </c>
      <c r="L56" s="23"/>
      <c r="M56" s="23"/>
      <c r="N56" s="23"/>
      <c r="O56" s="23"/>
      <c r="P56" s="23"/>
      <c r="Q56" s="23"/>
      <c r="R56" s="23"/>
      <c r="S56" s="23"/>
      <c r="T56" s="23"/>
      <c r="U56" s="23"/>
      <c r="V56" s="23"/>
      <c r="W56" s="23"/>
    </row>
    <row r="57" ht="18.75" customHeight="1" spans="1:23">
      <c r="A57" s="24"/>
      <c r="B57" s="24"/>
      <c r="C57" s="20" t="s">
        <v>341</v>
      </c>
      <c r="D57" s="24"/>
      <c r="E57" s="24"/>
      <c r="F57" s="24"/>
      <c r="G57" s="24"/>
      <c r="H57" s="24"/>
      <c r="I57" s="23">
        <v>939.6</v>
      </c>
      <c r="J57" s="23">
        <v>939.6</v>
      </c>
      <c r="K57" s="23">
        <v>939.6</v>
      </c>
      <c r="L57" s="23"/>
      <c r="M57" s="23"/>
      <c r="N57" s="23"/>
      <c r="O57" s="23"/>
      <c r="P57" s="23"/>
      <c r="Q57" s="23"/>
      <c r="R57" s="23"/>
      <c r="S57" s="23"/>
      <c r="T57" s="23"/>
      <c r="U57" s="23"/>
      <c r="V57" s="23"/>
      <c r="W57" s="23"/>
    </row>
    <row r="58" ht="18.75" customHeight="1" spans="1:23">
      <c r="A58" s="29" t="s">
        <v>284</v>
      </c>
      <c r="B58" s="29" t="s">
        <v>342</v>
      </c>
      <c r="C58" s="29" t="s">
        <v>341</v>
      </c>
      <c r="D58" s="29" t="s">
        <v>71</v>
      </c>
      <c r="E58" s="29" t="s">
        <v>88</v>
      </c>
      <c r="F58" s="29" t="s">
        <v>89</v>
      </c>
      <c r="G58" s="29" t="s">
        <v>299</v>
      </c>
      <c r="H58" s="29" t="s">
        <v>300</v>
      </c>
      <c r="I58" s="23">
        <v>939.6</v>
      </c>
      <c r="J58" s="23">
        <v>939.6</v>
      </c>
      <c r="K58" s="23">
        <v>939.6</v>
      </c>
      <c r="L58" s="23"/>
      <c r="M58" s="23"/>
      <c r="N58" s="23"/>
      <c r="O58" s="23"/>
      <c r="P58" s="23"/>
      <c r="Q58" s="23"/>
      <c r="R58" s="23"/>
      <c r="S58" s="23"/>
      <c r="T58" s="23"/>
      <c r="U58" s="23"/>
      <c r="V58" s="23"/>
      <c r="W58" s="23"/>
    </row>
    <row r="59" ht="18.75" customHeight="1" spans="1:23">
      <c r="A59" s="24"/>
      <c r="B59" s="24"/>
      <c r="C59" s="20" t="s">
        <v>343</v>
      </c>
      <c r="D59" s="24"/>
      <c r="E59" s="24"/>
      <c r="F59" s="24"/>
      <c r="G59" s="24"/>
      <c r="H59" s="24"/>
      <c r="I59" s="23">
        <v>36074.95</v>
      </c>
      <c r="J59" s="23"/>
      <c r="K59" s="23"/>
      <c r="L59" s="23"/>
      <c r="M59" s="23"/>
      <c r="N59" s="23">
        <v>36074.95</v>
      </c>
      <c r="O59" s="23"/>
      <c r="P59" s="23"/>
      <c r="Q59" s="23"/>
      <c r="R59" s="23"/>
      <c r="S59" s="23"/>
      <c r="T59" s="23"/>
      <c r="U59" s="23"/>
      <c r="V59" s="23"/>
      <c r="W59" s="23"/>
    </row>
    <row r="60" ht="18.75" customHeight="1" spans="1:23">
      <c r="A60" s="29" t="s">
        <v>284</v>
      </c>
      <c r="B60" s="29" t="s">
        <v>344</v>
      </c>
      <c r="C60" s="29" t="s">
        <v>343</v>
      </c>
      <c r="D60" s="29" t="s">
        <v>71</v>
      </c>
      <c r="E60" s="29" t="s">
        <v>90</v>
      </c>
      <c r="F60" s="29" t="s">
        <v>91</v>
      </c>
      <c r="G60" s="29" t="s">
        <v>255</v>
      </c>
      <c r="H60" s="29" t="s">
        <v>256</v>
      </c>
      <c r="I60" s="23">
        <v>74.95</v>
      </c>
      <c r="J60" s="23"/>
      <c r="K60" s="23"/>
      <c r="L60" s="23"/>
      <c r="M60" s="23"/>
      <c r="N60" s="23">
        <v>74.95</v>
      </c>
      <c r="O60" s="23"/>
      <c r="P60" s="23"/>
      <c r="Q60" s="23"/>
      <c r="R60" s="23"/>
      <c r="S60" s="23"/>
      <c r="T60" s="23"/>
      <c r="U60" s="23"/>
      <c r="V60" s="23"/>
      <c r="W60" s="23"/>
    </row>
    <row r="61" ht="18.75" customHeight="1" spans="1:23">
      <c r="A61" s="29" t="s">
        <v>284</v>
      </c>
      <c r="B61" s="29" t="s">
        <v>345</v>
      </c>
      <c r="C61" s="29" t="s">
        <v>343</v>
      </c>
      <c r="D61" s="29" t="s">
        <v>71</v>
      </c>
      <c r="E61" s="29" t="s">
        <v>90</v>
      </c>
      <c r="F61" s="29" t="s">
        <v>91</v>
      </c>
      <c r="G61" s="29" t="s">
        <v>255</v>
      </c>
      <c r="H61" s="29" t="s">
        <v>256</v>
      </c>
      <c r="I61" s="23">
        <v>36000</v>
      </c>
      <c r="J61" s="23"/>
      <c r="K61" s="23"/>
      <c r="L61" s="23"/>
      <c r="M61" s="23"/>
      <c r="N61" s="23">
        <v>36000</v>
      </c>
      <c r="O61" s="23"/>
      <c r="P61" s="23"/>
      <c r="Q61" s="23"/>
      <c r="R61" s="23"/>
      <c r="S61" s="23"/>
      <c r="T61" s="23"/>
      <c r="U61" s="23"/>
      <c r="V61" s="23"/>
      <c r="W61" s="23"/>
    </row>
    <row r="62" ht="18.75" customHeight="1" spans="1:23">
      <c r="A62" s="24"/>
      <c r="B62" s="24"/>
      <c r="C62" s="20" t="s">
        <v>346</v>
      </c>
      <c r="D62" s="24"/>
      <c r="E62" s="24"/>
      <c r="F62" s="24"/>
      <c r="G62" s="24"/>
      <c r="H62" s="24"/>
      <c r="I62" s="23">
        <v>96057.87</v>
      </c>
      <c r="J62" s="23">
        <v>96057.87</v>
      </c>
      <c r="K62" s="23">
        <v>96057.87</v>
      </c>
      <c r="L62" s="23"/>
      <c r="M62" s="23"/>
      <c r="N62" s="23"/>
      <c r="O62" s="23"/>
      <c r="P62" s="23"/>
      <c r="Q62" s="23"/>
      <c r="R62" s="23"/>
      <c r="S62" s="23"/>
      <c r="T62" s="23"/>
      <c r="U62" s="23"/>
      <c r="V62" s="23"/>
      <c r="W62" s="23"/>
    </row>
    <row r="63" ht="18.75" customHeight="1" spans="1:23">
      <c r="A63" s="29" t="s">
        <v>284</v>
      </c>
      <c r="B63" s="29" t="s">
        <v>347</v>
      </c>
      <c r="C63" s="29" t="s">
        <v>346</v>
      </c>
      <c r="D63" s="29" t="s">
        <v>71</v>
      </c>
      <c r="E63" s="29" t="s">
        <v>90</v>
      </c>
      <c r="F63" s="29" t="s">
        <v>91</v>
      </c>
      <c r="G63" s="29" t="s">
        <v>299</v>
      </c>
      <c r="H63" s="29" t="s">
        <v>300</v>
      </c>
      <c r="I63" s="23">
        <v>96057.87</v>
      </c>
      <c r="J63" s="23">
        <v>96057.87</v>
      </c>
      <c r="K63" s="23">
        <v>96057.87</v>
      </c>
      <c r="L63" s="23"/>
      <c r="M63" s="23"/>
      <c r="N63" s="23"/>
      <c r="O63" s="23"/>
      <c r="P63" s="23"/>
      <c r="Q63" s="23"/>
      <c r="R63" s="23"/>
      <c r="S63" s="23"/>
      <c r="T63" s="23"/>
      <c r="U63" s="23"/>
      <c r="V63" s="23"/>
      <c r="W63" s="23"/>
    </row>
    <row r="64" ht="18.75" customHeight="1" spans="1:23">
      <c r="A64" s="24"/>
      <c r="B64" s="24"/>
      <c r="C64" s="20" t="s">
        <v>348</v>
      </c>
      <c r="D64" s="24"/>
      <c r="E64" s="24"/>
      <c r="F64" s="24"/>
      <c r="G64" s="24"/>
      <c r="H64" s="24"/>
      <c r="I64" s="23">
        <v>15000</v>
      </c>
      <c r="J64" s="23"/>
      <c r="K64" s="23"/>
      <c r="L64" s="23"/>
      <c r="M64" s="23"/>
      <c r="N64" s="23"/>
      <c r="O64" s="23">
        <v>15000</v>
      </c>
      <c r="P64" s="23"/>
      <c r="Q64" s="23"/>
      <c r="R64" s="23"/>
      <c r="S64" s="23"/>
      <c r="T64" s="23"/>
      <c r="U64" s="23"/>
      <c r="V64" s="23"/>
      <c r="W64" s="23"/>
    </row>
    <row r="65" ht="18.75" customHeight="1" spans="1:23">
      <c r="A65" s="29" t="s">
        <v>287</v>
      </c>
      <c r="B65" s="29" t="s">
        <v>349</v>
      </c>
      <c r="C65" s="29" t="s">
        <v>348</v>
      </c>
      <c r="D65" s="29" t="s">
        <v>71</v>
      </c>
      <c r="E65" s="29" t="s">
        <v>138</v>
      </c>
      <c r="F65" s="29" t="s">
        <v>139</v>
      </c>
      <c r="G65" s="29" t="s">
        <v>255</v>
      </c>
      <c r="H65" s="29" t="s">
        <v>256</v>
      </c>
      <c r="I65" s="23">
        <v>15000</v>
      </c>
      <c r="J65" s="23"/>
      <c r="K65" s="23"/>
      <c r="L65" s="23"/>
      <c r="M65" s="23"/>
      <c r="N65" s="23"/>
      <c r="O65" s="23">
        <v>15000</v>
      </c>
      <c r="P65" s="23"/>
      <c r="Q65" s="23"/>
      <c r="R65" s="23"/>
      <c r="S65" s="23"/>
      <c r="T65" s="23"/>
      <c r="U65" s="23"/>
      <c r="V65" s="23"/>
      <c r="W65" s="23"/>
    </row>
    <row r="66" ht="18.75" customHeight="1" spans="1:23">
      <c r="A66" s="129" t="s">
        <v>56</v>
      </c>
      <c r="B66" s="129"/>
      <c r="C66" s="129"/>
      <c r="D66" s="129"/>
      <c r="E66" s="129"/>
      <c r="F66" s="129"/>
      <c r="G66" s="129"/>
      <c r="H66" s="129"/>
      <c r="I66" s="23">
        <v>6007384.89</v>
      </c>
      <c r="J66" s="23">
        <v>2563202.63</v>
      </c>
      <c r="K66" s="23">
        <v>2563202.63</v>
      </c>
      <c r="L66" s="23">
        <v>27500</v>
      </c>
      <c r="M66" s="23"/>
      <c r="N66" s="23">
        <v>591682.26</v>
      </c>
      <c r="O66" s="23">
        <v>15000</v>
      </c>
      <c r="P66" s="23"/>
      <c r="Q66" s="23"/>
      <c r="R66" s="23">
        <v>2810000</v>
      </c>
      <c r="S66" s="23"/>
      <c r="T66" s="23"/>
      <c r="U66" s="23"/>
      <c r="V66" s="23"/>
      <c r="W66" s="23">
        <v>2810000</v>
      </c>
    </row>
  </sheetData>
  <mergeCells count="28">
    <mergeCell ref="A2:W2"/>
    <mergeCell ref="A3:H3"/>
    <mergeCell ref="J4:M4"/>
    <mergeCell ref="N4:P4"/>
    <mergeCell ref="R4:W4"/>
    <mergeCell ref="A66:H6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25"/>
  <sheetViews>
    <sheetView showZeros="0" tabSelected="1" workbookViewId="0">
      <selection activeCell="A1" sqref="A1"/>
    </sheetView>
  </sheetViews>
  <sheetFormatPr defaultColWidth="9.13888888888889" defaultRowHeight="12" customHeight="1"/>
  <cols>
    <col min="1" max="1" width="54.0092592592593" customWidth="1"/>
    <col min="2" max="2" width="48" customWidth="1"/>
    <col min="3" max="5" width="18.2777777777778" customWidth="1"/>
    <col min="6" max="6" width="12" customWidth="1"/>
    <col min="7" max="7" width="17" customWidth="1"/>
    <col min="8" max="9" width="12" customWidth="1"/>
    <col min="10" max="10" width="27.5740740740741" customWidth="1"/>
  </cols>
  <sheetData>
    <row r="1" ht="15" customHeight="1" spans="10:10">
      <c r="J1" s="82" t="s">
        <v>350</v>
      </c>
    </row>
    <row r="2" ht="36.75" customHeight="1" spans="1:10">
      <c r="A2" s="4" t="str">
        <f>"2025"&amp;"年部门项目支出绩效目标表"</f>
        <v>2025年部门项目支出绩效目标表</v>
      </c>
      <c r="B2" s="5"/>
      <c r="C2" s="5"/>
      <c r="D2" s="5"/>
      <c r="E2" s="5"/>
      <c r="F2" s="66"/>
      <c r="G2" s="5"/>
      <c r="H2" s="66"/>
      <c r="I2" s="66"/>
      <c r="J2" s="5"/>
    </row>
    <row r="3" ht="18.75" customHeight="1" spans="1:8">
      <c r="A3" s="48" t="str">
        <f>"单位名称："&amp;"双江拉祜族佤族布朗族傣族自治县邦丙乡中心校"</f>
        <v>单位名称：双江拉祜族佤族布朗族傣族自治县邦丙乡中心校</v>
      </c>
      <c r="B3" s="49"/>
      <c r="C3" s="49"/>
      <c r="D3" s="49"/>
      <c r="E3" s="49"/>
      <c r="F3" s="50"/>
      <c r="G3" s="49"/>
      <c r="H3" s="50"/>
    </row>
    <row r="4" ht="18.75" customHeight="1" spans="1:10">
      <c r="A4" s="40" t="s">
        <v>351</v>
      </c>
      <c r="B4" s="40" t="s">
        <v>352</v>
      </c>
      <c r="C4" s="40" t="s">
        <v>353</v>
      </c>
      <c r="D4" s="40" t="s">
        <v>354</v>
      </c>
      <c r="E4" s="40" t="s">
        <v>355</v>
      </c>
      <c r="F4" s="51" t="s">
        <v>356</v>
      </c>
      <c r="G4" s="40" t="s">
        <v>357</v>
      </c>
      <c r="H4" s="51" t="s">
        <v>358</v>
      </c>
      <c r="I4" s="51" t="s">
        <v>359</v>
      </c>
      <c r="J4" s="40" t="s">
        <v>360</v>
      </c>
    </row>
    <row r="5" ht="18.75" customHeight="1" spans="1:10">
      <c r="A5" s="118">
        <v>1</v>
      </c>
      <c r="B5" s="118">
        <v>2</v>
      </c>
      <c r="C5" s="118">
        <v>3</v>
      </c>
      <c r="D5" s="118">
        <v>4</v>
      </c>
      <c r="E5" s="118">
        <v>5</v>
      </c>
      <c r="F5" s="118">
        <v>6</v>
      </c>
      <c r="G5" s="118">
        <v>7</v>
      </c>
      <c r="H5" s="118">
        <v>8</v>
      </c>
      <c r="I5" s="118">
        <v>9</v>
      </c>
      <c r="J5" s="118">
        <v>10</v>
      </c>
    </row>
    <row r="6" ht="18.75" customHeight="1" spans="1:10">
      <c r="A6" s="119" t="s">
        <v>71</v>
      </c>
      <c r="B6" s="43"/>
      <c r="C6" s="43"/>
      <c r="D6" s="43"/>
      <c r="E6" s="45"/>
      <c r="F6" s="120"/>
      <c r="G6" s="45"/>
      <c r="H6" s="120"/>
      <c r="I6" s="120"/>
      <c r="J6" s="45"/>
    </row>
    <row r="7" ht="18.75" customHeight="1" spans="1:10">
      <c r="A7" s="218" t="s">
        <v>286</v>
      </c>
      <c r="B7" s="122" t="s">
        <v>361</v>
      </c>
      <c r="C7" s="122" t="s">
        <v>362</v>
      </c>
      <c r="D7" s="122" t="s">
        <v>363</v>
      </c>
      <c r="E7" s="119" t="s">
        <v>364</v>
      </c>
      <c r="F7" s="122" t="s">
        <v>365</v>
      </c>
      <c r="G7" s="119" t="s">
        <v>366</v>
      </c>
      <c r="H7" s="122" t="s">
        <v>367</v>
      </c>
      <c r="I7" s="122" t="s">
        <v>368</v>
      </c>
      <c r="J7" s="119" t="s">
        <v>369</v>
      </c>
    </row>
    <row r="8" ht="18.75" customHeight="1" spans="1:10">
      <c r="A8" s="218" t="s">
        <v>286</v>
      </c>
      <c r="B8" s="122" t="s">
        <v>361</v>
      </c>
      <c r="C8" s="122" t="s">
        <v>362</v>
      </c>
      <c r="D8" s="122" t="s">
        <v>370</v>
      </c>
      <c r="E8" s="119" t="s">
        <v>371</v>
      </c>
      <c r="F8" s="122" t="s">
        <v>365</v>
      </c>
      <c r="G8" s="119" t="s">
        <v>372</v>
      </c>
      <c r="H8" s="122" t="s">
        <v>373</v>
      </c>
      <c r="I8" s="122" t="s">
        <v>368</v>
      </c>
      <c r="J8" s="119" t="s">
        <v>374</v>
      </c>
    </row>
    <row r="9" ht="18.75" customHeight="1" spans="1:10">
      <c r="A9" s="218" t="s">
        <v>286</v>
      </c>
      <c r="B9" s="122" t="s">
        <v>361</v>
      </c>
      <c r="C9" s="122" t="s">
        <v>362</v>
      </c>
      <c r="D9" s="122" t="s">
        <v>375</v>
      </c>
      <c r="E9" s="119" t="s">
        <v>376</v>
      </c>
      <c r="F9" s="122" t="s">
        <v>365</v>
      </c>
      <c r="G9" s="119" t="s">
        <v>377</v>
      </c>
      <c r="H9" s="122" t="s">
        <v>373</v>
      </c>
      <c r="I9" s="122" t="s">
        <v>368</v>
      </c>
      <c r="J9" s="119" t="s">
        <v>378</v>
      </c>
    </row>
    <row r="10" ht="18.75" customHeight="1" spans="1:10">
      <c r="A10" s="218" t="s">
        <v>286</v>
      </c>
      <c r="B10" s="122" t="s">
        <v>361</v>
      </c>
      <c r="C10" s="122" t="s">
        <v>379</v>
      </c>
      <c r="D10" s="122" t="s">
        <v>380</v>
      </c>
      <c r="E10" s="119" t="s">
        <v>381</v>
      </c>
      <c r="F10" s="122" t="s">
        <v>365</v>
      </c>
      <c r="G10" s="119" t="s">
        <v>382</v>
      </c>
      <c r="H10" s="122" t="s">
        <v>373</v>
      </c>
      <c r="I10" s="122" t="s">
        <v>383</v>
      </c>
      <c r="J10" s="119" t="s">
        <v>384</v>
      </c>
    </row>
    <row r="11" ht="18.75" customHeight="1" spans="1:10">
      <c r="A11" s="218" t="s">
        <v>286</v>
      </c>
      <c r="B11" s="122" t="s">
        <v>361</v>
      </c>
      <c r="C11" s="122" t="s">
        <v>379</v>
      </c>
      <c r="D11" s="122" t="s">
        <v>385</v>
      </c>
      <c r="E11" s="119" t="s">
        <v>386</v>
      </c>
      <c r="F11" s="122" t="s">
        <v>365</v>
      </c>
      <c r="G11" s="119" t="s">
        <v>387</v>
      </c>
      <c r="H11" s="122" t="s">
        <v>373</v>
      </c>
      <c r="I11" s="122" t="s">
        <v>383</v>
      </c>
      <c r="J11" s="119" t="s">
        <v>388</v>
      </c>
    </row>
    <row r="12" ht="18.75" customHeight="1" spans="1:10">
      <c r="A12" s="218" t="s">
        <v>286</v>
      </c>
      <c r="B12" s="122" t="s">
        <v>361</v>
      </c>
      <c r="C12" s="122" t="s">
        <v>379</v>
      </c>
      <c r="D12" s="122" t="s">
        <v>385</v>
      </c>
      <c r="E12" s="119" t="s">
        <v>389</v>
      </c>
      <c r="F12" s="122" t="s">
        <v>365</v>
      </c>
      <c r="G12" s="119" t="s">
        <v>387</v>
      </c>
      <c r="H12" s="122" t="s">
        <v>373</v>
      </c>
      <c r="I12" s="122" t="s">
        <v>383</v>
      </c>
      <c r="J12" s="119" t="s">
        <v>390</v>
      </c>
    </row>
    <row r="13" ht="18.75" customHeight="1" spans="1:10">
      <c r="A13" s="218" t="s">
        <v>286</v>
      </c>
      <c r="B13" s="122" t="s">
        <v>361</v>
      </c>
      <c r="C13" s="122" t="s">
        <v>379</v>
      </c>
      <c r="D13" s="122" t="s">
        <v>385</v>
      </c>
      <c r="E13" s="119" t="s">
        <v>391</v>
      </c>
      <c r="F13" s="122" t="s">
        <v>365</v>
      </c>
      <c r="G13" s="119" t="s">
        <v>392</v>
      </c>
      <c r="H13" s="122" t="s">
        <v>373</v>
      </c>
      <c r="I13" s="122" t="s">
        <v>383</v>
      </c>
      <c r="J13" s="119" t="s">
        <v>393</v>
      </c>
    </row>
    <row r="14" ht="18.75" customHeight="1" spans="1:10">
      <c r="A14" s="218" t="s">
        <v>286</v>
      </c>
      <c r="B14" s="122" t="s">
        <v>361</v>
      </c>
      <c r="C14" s="122" t="s">
        <v>394</v>
      </c>
      <c r="D14" s="122" t="s">
        <v>395</v>
      </c>
      <c r="E14" s="119" t="s">
        <v>396</v>
      </c>
      <c r="F14" s="122" t="s">
        <v>397</v>
      </c>
      <c r="G14" s="119" t="s">
        <v>377</v>
      </c>
      <c r="H14" s="122" t="s">
        <v>373</v>
      </c>
      <c r="I14" s="122" t="s">
        <v>368</v>
      </c>
      <c r="J14" s="119" t="s">
        <v>398</v>
      </c>
    </row>
    <row r="15" ht="18.75" customHeight="1" spans="1:10">
      <c r="A15" s="218" t="s">
        <v>286</v>
      </c>
      <c r="B15" s="122" t="s">
        <v>361</v>
      </c>
      <c r="C15" s="122" t="s">
        <v>394</v>
      </c>
      <c r="D15" s="122" t="s">
        <v>395</v>
      </c>
      <c r="E15" s="119" t="s">
        <v>399</v>
      </c>
      <c r="F15" s="122" t="s">
        <v>397</v>
      </c>
      <c r="G15" s="119" t="s">
        <v>377</v>
      </c>
      <c r="H15" s="122" t="s">
        <v>373</v>
      </c>
      <c r="I15" s="122" t="s">
        <v>368</v>
      </c>
      <c r="J15" s="119" t="s">
        <v>400</v>
      </c>
    </row>
    <row r="16" ht="18.75" customHeight="1" spans="1:10">
      <c r="A16" s="218" t="s">
        <v>286</v>
      </c>
      <c r="B16" s="122" t="s">
        <v>361</v>
      </c>
      <c r="C16" s="122" t="s">
        <v>394</v>
      </c>
      <c r="D16" s="122" t="s">
        <v>395</v>
      </c>
      <c r="E16" s="119" t="s">
        <v>401</v>
      </c>
      <c r="F16" s="122" t="s">
        <v>397</v>
      </c>
      <c r="G16" s="119" t="s">
        <v>377</v>
      </c>
      <c r="H16" s="122" t="s">
        <v>373</v>
      </c>
      <c r="I16" s="122" t="s">
        <v>368</v>
      </c>
      <c r="J16" s="119" t="s">
        <v>402</v>
      </c>
    </row>
    <row r="17" ht="18.75" customHeight="1" spans="1:10">
      <c r="A17" s="218" t="s">
        <v>339</v>
      </c>
      <c r="B17" s="122" t="s">
        <v>403</v>
      </c>
      <c r="C17" s="122" t="s">
        <v>362</v>
      </c>
      <c r="D17" s="122" t="s">
        <v>363</v>
      </c>
      <c r="E17" s="119" t="s">
        <v>364</v>
      </c>
      <c r="F17" s="122" t="s">
        <v>365</v>
      </c>
      <c r="G17" s="119" t="s">
        <v>366</v>
      </c>
      <c r="H17" s="122" t="s">
        <v>367</v>
      </c>
      <c r="I17" s="122" t="s">
        <v>368</v>
      </c>
      <c r="J17" s="119" t="s">
        <v>404</v>
      </c>
    </row>
    <row r="18" ht="18.75" customHeight="1" spans="1:10">
      <c r="A18" s="218" t="s">
        <v>339</v>
      </c>
      <c r="B18" s="122" t="s">
        <v>403</v>
      </c>
      <c r="C18" s="122" t="s">
        <v>362</v>
      </c>
      <c r="D18" s="122" t="s">
        <v>363</v>
      </c>
      <c r="E18" s="119" t="s">
        <v>405</v>
      </c>
      <c r="F18" s="122" t="s">
        <v>397</v>
      </c>
      <c r="G18" s="119" t="s">
        <v>185</v>
      </c>
      <c r="H18" s="122" t="s">
        <v>406</v>
      </c>
      <c r="I18" s="122" t="s">
        <v>368</v>
      </c>
      <c r="J18" s="119" t="s">
        <v>407</v>
      </c>
    </row>
    <row r="19" ht="18.75" customHeight="1" spans="1:10">
      <c r="A19" s="218" t="s">
        <v>339</v>
      </c>
      <c r="B19" s="122" t="s">
        <v>403</v>
      </c>
      <c r="C19" s="122" t="s">
        <v>362</v>
      </c>
      <c r="D19" s="122" t="s">
        <v>370</v>
      </c>
      <c r="E19" s="119" t="s">
        <v>371</v>
      </c>
      <c r="F19" s="122" t="s">
        <v>365</v>
      </c>
      <c r="G19" s="119" t="s">
        <v>372</v>
      </c>
      <c r="H19" s="122" t="s">
        <v>373</v>
      </c>
      <c r="I19" s="122" t="s">
        <v>368</v>
      </c>
      <c r="J19" s="119" t="s">
        <v>374</v>
      </c>
    </row>
    <row r="20" ht="18.75" customHeight="1" spans="1:10">
      <c r="A20" s="218" t="s">
        <v>339</v>
      </c>
      <c r="B20" s="122" t="s">
        <v>403</v>
      </c>
      <c r="C20" s="122" t="s">
        <v>362</v>
      </c>
      <c r="D20" s="122" t="s">
        <v>370</v>
      </c>
      <c r="E20" s="119" t="s">
        <v>408</v>
      </c>
      <c r="F20" s="122" t="s">
        <v>365</v>
      </c>
      <c r="G20" s="119" t="s">
        <v>372</v>
      </c>
      <c r="H20" s="122" t="s">
        <v>373</v>
      </c>
      <c r="I20" s="122" t="s">
        <v>368</v>
      </c>
      <c r="J20" s="119" t="s">
        <v>409</v>
      </c>
    </row>
    <row r="21" ht="18.75" customHeight="1" spans="1:10">
      <c r="A21" s="218" t="s">
        <v>339</v>
      </c>
      <c r="B21" s="122" t="s">
        <v>403</v>
      </c>
      <c r="C21" s="122" t="s">
        <v>362</v>
      </c>
      <c r="D21" s="122" t="s">
        <v>370</v>
      </c>
      <c r="E21" s="119" t="s">
        <v>410</v>
      </c>
      <c r="F21" s="122" t="s">
        <v>397</v>
      </c>
      <c r="G21" s="119" t="s">
        <v>372</v>
      </c>
      <c r="H21" s="122" t="s">
        <v>373</v>
      </c>
      <c r="I21" s="122" t="s">
        <v>368</v>
      </c>
      <c r="J21" s="119" t="s">
        <v>411</v>
      </c>
    </row>
    <row r="22" ht="18.75" customHeight="1" spans="1:10">
      <c r="A22" s="218" t="s">
        <v>339</v>
      </c>
      <c r="B22" s="122" t="s">
        <v>403</v>
      </c>
      <c r="C22" s="122" t="s">
        <v>362</v>
      </c>
      <c r="D22" s="122" t="s">
        <v>375</v>
      </c>
      <c r="E22" s="119" t="s">
        <v>376</v>
      </c>
      <c r="F22" s="122" t="s">
        <v>365</v>
      </c>
      <c r="G22" s="119" t="s">
        <v>377</v>
      </c>
      <c r="H22" s="122" t="s">
        <v>373</v>
      </c>
      <c r="I22" s="122" t="s">
        <v>368</v>
      </c>
      <c r="J22" s="119" t="s">
        <v>412</v>
      </c>
    </row>
    <row r="23" ht="18.75" customHeight="1" spans="1:10">
      <c r="A23" s="218" t="s">
        <v>339</v>
      </c>
      <c r="B23" s="122" t="s">
        <v>403</v>
      </c>
      <c r="C23" s="122" t="s">
        <v>379</v>
      </c>
      <c r="D23" s="122" t="s">
        <v>380</v>
      </c>
      <c r="E23" s="119" t="s">
        <v>413</v>
      </c>
      <c r="F23" s="122" t="s">
        <v>365</v>
      </c>
      <c r="G23" s="119" t="s">
        <v>414</v>
      </c>
      <c r="H23" s="122"/>
      <c r="I23" s="122" t="s">
        <v>383</v>
      </c>
      <c r="J23" s="119" t="s">
        <v>415</v>
      </c>
    </row>
    <row r="24" ht="18.75" customHeight="1" spans="1:10">
      <c r="A24" s="218" t="s">
        <v>339</v>
      </c>
      <c r="B24" s="122" t="s">
        <v>403</v>
      </c>
      <c r="C24" s="122" t="s">
        <v>379</v>
      </c>
      <c r="D24" s="122" t="s">
        <v>385</v>
      </c>
      <c r="E24" s="119" t="s">
        <v>416</v>
      </c>
      <c r="F24" s="122" t="s">
        <v>397</v>
      </c>
      <c r="G24" s="119" t="s">
        <v>377</v>
      </c>
      <c r="H24" s="122" t="s">
        <v>373</v>
      </c>
      <c r="I24" s="122" t="s">
        <v>368</v>
      </c>
      <c r="J24" s="119" t="s">
        <v>417</v>
      </c>
    </row>
    <row r="25" ht="18.75" customHeight="1" spans="1:10">
      <c r="A25" s="218" t="s">
        <v>339</v>
      </c>
      <c r="B25" s="122" t="s">
        <v>403</v>
      </c>
      <c r="C25" s="122" t="s">
        <v>379</v>
      </c>
      <c r="D25" s="122" t="s">
        <v>385</v>
      </c>
      <c r="E25" s="119" t="s">
        <v>418</v>
      </c>
      <c r="F25" s="122" t="s">
        <v>365</v>
      </c>
      <c r="G25" s="119" t="s">
        <v>414</v>
      </c>
      <c r="H25" s="122"/>
      <c r="I25" s="122" t="s">
        <v>383</v>
      </c>
      <c r="J25" s="119" t="s">
        <v>419</v>
      </c>
    </row>
    <row r="26" ht="18.75" customHeight="1" spans="1:10">
      <c r="A26" s="218" t="s">
        <v>339</v>
      </c>
      <c r="B26" s="122" t="s">
        <v>403</v>
      </c>
      <c r="C26" s="122" t="s">
        <v>394</v>
      </c>
      <c r="D26" s="122" t="s">
        <v>395</v>
      </c>
      <c r="E26" s="119" t="s">
        <v>420</v>
      </c>
      <c r="F26" s="122" t="s">
        <v>397</v>
      </c>
      <c r="G26" s="119" t="s">
        <v>377</v>
      </c>
      <c r="H26" s="122" t="s">
        <v>373</v>
      </c>
      <c r="I26" s="122" t="s">
        <v>368</v>
      </c>
      <c r="J26" s="119" t="s">
        <v>421</v>
      </c>
    </row>
    <row r="27" ht="18.75" customHeight="1" spans="1:10">
      <c r="A27" s="218" t="s">
        <v>317</v>
      </c>
      <c r="B27" s="122" t="s">
        <v>422</v>
      </c>
      <c r="C27" s="122" t="s">
        <v>362</v>
      </c>
      <c r="D27" s="122" t="s">
        <v>363</v>
      </c>
      <c r="E27" s="119" t="s">
        <v>423</v>
      </c>
      <c r="F27" s="122" t="s">
        <v>365</v>
      </c>
      <c r="G27" s="119" t="s">
        <v>424</v>
      </c>
      <c r="H27" s="122" t="s">
        <v>425</v>
      </c>
      <c r="I27" s="122" t="s">
        <v>368</v>
      </c>
      <c r="J27" s="119" t="s">
        <v>423</v>
      </c>
    </row>
    <row r="28" ht="18.75" customHeight="1" spans="1:10">
      <c r="A28" s="218" t="s">
        <v>317</v>
      </c>
      <c r="B28" s="122" t="s">
        <v>422</v>
      </c>
      <c r="C28" s="122" t="s">
        <v>362</v>
      </c>
      <c r="D28" s="122" t="s">
        <v>363</v>
      </c>
      <c r="E28" s="119" t="s">
        <v>405</v>
      </c>
      <c r="F28" s="122" t="s">
        <v>397</v>
      </c>
      <c r="G28" s="119" t="s">
        <v>185</v>
      </c>
      <c r="H28" s="122" t="s">
        <v>406</v>
      </c>
      <c r="I28" s="122" t="s">
        <v>368</v>
      </c>
      <c r="J28" s="119" t="s">
        <v>405</v>
      </c>
    </row>
    <row r="29" ht="18.75" customHeight="1" spans="1:10">
      <c r="A29" s="218" t="s">
        <v>317</v>
      </c>
      <c r="B29" s="122" t="s">
        <v>422</v>
      </c>
      <c r="C29" s="122" t="s">
        <v>362</v>
      </c>
      <c r="D29" s="122" t="s">
        <v>370</v>
      </c>
      <c r="E29" s="119" t="s">
        <v>408</v>
      </c>
      <c r="F29" s="122" t="s">
        <v>397</v>
      </c>
      <c r="G29" s="119" t="s">
        <v>426</v>
      </c>
      <c r="H29" s="122" t="s">
        <v>373</v>
      </c>
      <c r="I29" s="122" t="s">
        <v>368</v>
      </c>
      <c r="J29" s="119" t="s">
        <v>408</v>
      </c>
    </row>
    <row r="30" ht="18.75" customHeight="1" spans="1:10">
      <c r="A30" s="218" t="s">
        <v>317</v>
      </c>
      <c r="B30" s="122" t="s">
        <v>422</v>
      </c>
      <c r="C30" s="122" t="s">
        <v>362</v>
      </c>
      <c r="D30" s="122" t="s">
        <v>375</v>
      </c>
      <c r="E30" s="119" t="s">
        <v>427</v>
      </c>
      <c r="F30" s="122" t="s">
        <v>365</v>
      </c>
      <c r="G30" s="119" t="s">
        <v>372</v>
      </c>
      <c r="H30" s="122" t="s">
        <v>373</v>
      </c>
      <c r="I30" s="122" t="s">
        <v>368</v>
      </c>
      <c r="J30" s="119" t="s">
        <v>427</v>
      </c>
    </row>
    <row r="31" ht="18.75" customHeight="1" spans="1:10">
      <c r="A31" s="218" t="s">
        <v>317</v>
      </c>
      <c r="B31" s="122" t="s">
        <v>422</v>
      </c>
      <c r="C31" s="122" t="s">
        <v>379</v>
      </c>
      <c r="D31" s="122" t="s">
        <v>385</v>
      </c>
      <c r="E31" s="119" t="s">
        <v>416</v>
      </c>
      <c r="F31" s="122" t="s">
        <v>397</v>
      </c>
      <c r="G31" s="119" t="s">
        <v>377</v>
      </c>
      <c r="H31" s="122" t="s">
        <v>373</v>
      </c>
      <c r="I31" s="122" t="s">
        <v>368</v>
      </c>
      <c r="J31" s="119" t="s">
        <v>416</v>
      </c>
    </row>
    <row r="32" ht="18.75" customHeight="1" spans="1:10">
      <c r="A32" s="218" t="s">
        <v>317</v>
      </c>
      <c r="B32" s="122" t="s">
        <v>422</v>
      </c>
      <c r="C32" s="122" t="s">
        <v>394</v>
      </c>
      <c r="D32" s="122" t="s">
        <v>395</v>
      </c>
      <c r="E32" s="119" t="s">
        <v>420</v>
      </c>
      <c r="F32" s="122" t="s">
        <v>397</v>
      </c>
      <c r="G32" s="119" t="s">
        <v>377</v>
      </c>
      <c r="H32" s="122" t="s">
        <v>373</v>
      </c>
      <c r="I32" s="122" t="s">
        <v>368</v>
      </c>
      <c r="J32" s="119" t="s">
        <v>420</v>
      </c>
    </row>
    <row r="33" ht="18.75" customHeight="1" spans="1:10">
      <c r="A33" s="218" t="s">
        <v>346</v>
      </c>
      <c r="B33" s="122" t="s">
        <v>428</v>
      </c>
      <c r="C33" s="122" t="s">
        <v>362</v>
      </c>
      <c r="D33" s="122" t="s">
        <v>363</v>
      </c>
      <c r="E33" s="119" t="s">
        <v>429</v>
      </c>
      <c r="F33" s="122" t="s">
        <v>365</v>
      </c>
      <c r="G33" s="119" t="s">
        <v>430</v>
      </c>
      <c r="H33" s="122" t="s">
        <v>425</v>
      </c>
      <c r="I33" s="122" t="s">
        <v>368</v>
      </c>
      <c r="J33" s="119" t="s">
        <v>431</v>
      </c>
    </row>
    <row r="34" ht="18.75" customHeight="1" spans="1:10">
      <c r="A34" s="218" t="s">
        <v>346</v>
      </c>
      <c r="B34" s="122" t="s">
        <v>428</v>
      </c>
      <c r="C34" s="122" t="s">
        <v>362</v>
      </c>
      <c r="D34" s="122" t="s">
        <v>363</v>
      </c>
      <c r="E34" s="119" t="s">
        <v>405</v>
      </c>
      <c r="F34" s="122" t="s">
        <v>397</v>
      </c>
      <c r="G34" s="119" t="s">
        <v>185</v>
      </c>
      <c r="H34" s="122" t="s">
        <v>406</v>
      </c>
      <c r="I34" s="122" t="s">
        <v>368</v>
      </c>
      <c r="J34" s="119" t="s">
        <v>407</v>
      </c>
    </row>
    <row r="35" ht="18.75" customHeight="1" spans="1:10">
      <c r="A35" s="218" t="s">
        <v>346</v>
      </c>
      <c r="B35" s="122" t="s">
        <v>428</v>
      </c>
      <c r="C35" s="122" t="s">
        <v>362</v>
      </c>
      <c r="D35" s="122" t="s">
        <v>370</v>
      </c>
      <c r="E35" s="119" t="s">
        <v>432</v>
      </c>
      <c r="F35" s="122" t="s">
        <v>365</v>
      </c>
      <c r="G35" s="119" t="s">
        <v>372</v>
      </c>
      <c r="H35" s="122" t="s">
        <v>373</v>
      </c>
      <c r="I35" s="122" t="s">
        <v>368</v>
      </c>
      <c r="J35" s="119" t="s">
        <v>433</v>
      </c>
    </row>
    <row r="36" ht="18.75" customHeight="1" spans="1:10">
      <c r="A36" s="218" t="s">
        <v>346</v>
      </c>
      <c r="B36" s="122" t="s">
        <v>428</v>
      </c>
      <c r="C36" s="122" t="s">
        <v>362</v>
      </c>
      <c r="D36" s="122" t="s">
        <v>370</v>
      </c>
      <c r="E36" s="119" t="s">
        <v>408</v>
      </c>
      <c r="F36" s="122" t="s">
        <v>365</v>
      </c>
      <c r="G36" s="119" t="s">
        <v>372</v>
      </c>
      <c r="H36" s="122" t="s">
        <v>373</v>
      </c>
      <c r="I36" s="122" t="s">
        <v>368</v>
      </c>
      <c r="J36" s="119" t="s">
        <v>434</v>
      </c>
    </row>
    <row r="37" ht="18.75" customHeight="1" spans="1:10">
      <c r="A37" s="218" t="s">
        <v>346</v>
      </c>
      <c r="B37" s="122" t="s">
        <v>428</v>
      </c>
      <c r="C37" s="122" t="s">
        <v>362</v>
      </c>
      <c r="D37" s="122" t="s">
        <v>375</v>
      </c>
      <c r="E37" s="119" t="s">
        <v>435</v>
      </c>
      <c r="F37" s="122" t="s">
        <v>397</v>
      </c>
      <c r="G37" s="119" t="s">
        <v>426</v>
      </c>
      <c r="H37" s="122" t="s">
        <v>373</v>
      </c>
      <c r="I37" s="122" t="s">
        <v>368</v>
      </c>
      <c r="J37" s="119" t="s">
        <v>436</v>
      </c>
    </row>
    <row r="38" ht="18.75" customHeight="1" spans="1:10">
      <c r="A38" s="218" t="s">
        <v>346</v>
      </c>
      <c r="B38" s="122" t="s">
        <v>428</v>
      </c>
      <c r="C38" s="122" t="s">
        <v>362</v>
      </c>
      <c r="D38" s="122" t="s">
        <v>437</v>
      </c>
      <c r="E38" s="119" t="s">
        <v>438</v>
      </c>
      <c r="F38" s="122" t="s">
        <v>365</v>
      </c>
      <c r="G38" s="119" t="s">
        <v>439</v>
      </c>
      <c r="H38" s="122" t="s">
        <v>440</v>
      </c>
      <c r="I38" s="122" t="s">
        <v>368</v>
      </c>
      <c r="J38" s="119" t="s">
        <v>441</v>
      </c>
    </row>
    <row r="39" ht="18.75" customHeight="1" spans="1:10">
      <c r="A39" s="218" t="s">
        <v>346</v>
      </c>
      <c r="B39" s="122" t="s">
        <v>428</v>
      </c>
      <c r="C39" s="122" t="s">
        <v>379</v>
      </c>
      <c r="D39" s="122" t="s">
        <v>385</v>
      </c>
      <c r="E39" s="119" t="s">
        <v>418</v>
      </c>
      <c r="F39" s="122" t="s">
        <v>365</v>
      </c>
      <c r="G39" s="119" t="s">
        <v>442</v>
      </c>
      <c r="H39" s="122" t="s">
        <v>443</v>
      </c>
      <c r="I39" s="122" t="s">
        <v>383</v>
      </c>
      <c r="J39" s="119" t="s">
        <v>444</v>
      </c>
    </row>
    <row r="40" ht="18.75" customHeight="1" spans="1:10">
      <c r="A40" s="218" t="s">
        <v>346</v>
      </c>
      <c r="B40" s="122" t="s">
        <v>428</v>
      </c>
      <c r="C40" s="122" t="s">
        <v>379</v>
      </c>
      <c r="D40" s="122" t="s">
        <v>385</v>
      </c>
      <c r="E40" s="119" t="s">
        <v>445</v>
      </c>
      <c r="F40" s="122" t="s">
        <v>365</v>
      </c>
      <c r="G40" s="119" t="s">
        <v>446</v>
      </c>
      <c r="H40" s="122" t="s">
        <v>443</v>
      </c>
      <c r="I40" s="122" t="s">
        <v>383</v>
      </c>
      <c r="J40" s="119" t="s">
        <v>447</v>
      </c>
    </row>
    <row r="41" ht="18.75" customHeight="1" spans="1:10">
      <c r="A41" s="218" t="s">
        <v>346</v>
      </c>
      <c r="B41" s="122" t="s">
        <v>428</v>
      </c>
      <c r="C41" s="122" t="s">
        <v>394</v>
      </c>
      <c r="D41" s="122" t="s">
        <v>395</v>
      </c>
      <c r="E41" s="119" t="s">
        <v>420</v>
      </c>
      <c r="F41" s="122" t="s">
        <v>397</v>
      </c>
      <c r="G41" s="119" t="s">
        <v>377</v>
      </c>
      <c r="H41" s="122" t="s">
        <v>373</v>
      </c>
      <c r="I41" s="122" t="s">
        <v>368</v>
      </c>
      <c r="J41" s="119" t="s">
        <v>421</v>
      </c>
    </row>
    <row r="42" ht="18.75" customHeight="1" spans="1:10">
      <c r="A42" s="218" t="s">
        <v>291</v>
      </c>
      <c r="B42" s="122" t="s">
        <v>361</v>
      </c>
      <c r="C42" s="122" t="s">
        <v>362</v>
      </c>
      <c r="D42" s="122" t="s">
        <v>363</v>
      </c>
      <c r="E42" s="119" t="s">
        <v>364</v>
      </c>
      <c r="F42" s="122" t="s">
        <v>365</v>
      </c>
      <c r="G42" s="119" t="s">
        <v>366</v>
      </c>
      <c r="H42" s="122" t="s">
        <v>367</v>
      </c>
      <c r="I42" s="122" t="s">
        <v>368</v>
      </c>
      <c r="J42" s="119" t="s">
        <v>369</v>
      </c>
    </row>
    <row r="43" ht="18.75" customHeight="1" spans="1:10">
      <c r="A43" s="218" t="s">
        <v>291</v>
      </c>
      <c r="B43" s="122" t="s">
        <v>361</v>
      </c>
      <c r="C43" s="122" t="s">
        <v>362</v>
      </c>
      <c r="D43" s="122" t="s">
        <v>370</v>
      </c>
      <c r="E43" s="119" t="s">
        <v>371</v>
      </c>
      <c r="F43" s="122" t="s">
        <v>365</v>
      </c>
      <c r="G43" s="119" t="s">
        <v>372</v>
      </c>
      <c r="H43" s="122" t="s">
        <v>373</v>
      </c>
      <c r="I43" s="122" t="s">
        <v>368</v>
      </c>
      <c r="J43" s="119" t="s">
        <v>374</v>
      </c>
    </row>
    <row r="44" ht="18.75" customHeight="1" spans="1:10">
      <c r="A44" s="218" t="s">
        <v>291</v>
      </c>
      <c r="B44" s="122" t="s">
        <v>361</v>
      </c>
      <c r="C44" s="122" t="s">
        <v>362</v>
      </c>
      <c r="D44" s="122" t="s">
        <v>375</v>
      </c>
      <c r="E44" s="119" t="s">
        <v>376</v>
      </c>
      <c r="F44" s="122" t="s">
        <v>365</v>
      </c>
      <c r="G44" s="119" t="s">
        <v>377</v>
      </c>
      <c r="H44" s="122" t="s">
        <v>373</v>
      </c>
      <c r="I44" s="122" t="s">
        <v>368</v>
      </c>
      <c r="J44" s="119" t="s">
        <v>448</v>
      </c>
    </row>
    <row r="45" ht="18.75" customHeight="1" spans="1:10">
      <c r="A45" s="218" t="s">
        <v>291</v>
      </c>
      <c r="B45" s="122" t="s">
        <v>361</v>
      </c>
      <c r="C45" s="122" t="s">
        <v>379</v>
      </c>
      <c r="D45" s="122" t="s">
        <v>380</v>
      </c>
      <c r="E45" s="119" t="s">
        <v>381</v>
      </c>
      <c r="F45" s="122" t="s">
        <v>365</v>
      </c>
      <c r="G45" s="119" t="s">
        <v>382</v>
      </c>
      <c r="H45" s="122"/>
      <c r="I45" s="122" t="s">
        <v>383</v>
      </c>
      <c r="J45" s="119" t="s">
        <v>449</v>
      </c>
    </row>
    <row r="46" ht="18.75" customHeight="1" spans="1:10">
      <c r="A46" s="218" t="s">
        <v>291</v>
      </c>
      <c r="B46" s="122" t="s">
        <v>361</v>
      </c>
      <c r="C46" s="122" t="s">
        <v>379</v>
      </c>
      <c r="D46" s="122" t="s">
        <v>385</v>
      </c>
      <c r="E46" s="119" t="s">
        <v>386</v>
      </c>
      <c r="F46" s="122" t="s">
        <v>365</v>
      </c>
      <c r="G46" s="119" t="s">
        <v>387</v>
      </c>
      <c r="H46" s="122"/>
      <c r="I46" s="122" t="s">
        <v>383</v>
      </c>
      <c r="J46" s="119" t="s">
        <v>450</v>
      </c>
    </row>
    <row r="47" ht="18.75" customHeight="1" spans="1:10">
      <c r="A47" s="218" t="s">
        <v>291</v>
      </c>
      <c r="B47" s="122" t="s">
        <v>361</v>
      </c>
      <c r="C47" s="122" t="s">
        <v>379</v>
      </c>
      <c r="D47" s="122" t="s">
        <v>385</v>
      </c>
      <c r="E47" s="119" t="s">
        <v>391</v>
      </c>
      <c r="F47" s="122" t="s">
        <v>365</v>
      </c>
      <c r="G47" s="119" t="s">
        <v>392</v>
      </c>
      <c r="H47" s="122"/>
      <c r="I47" s="122" t="s">
        <v>383</v>
      </c>
      <c r="J47" s="119" t="s">
        <v>451</v>
      </c>
    </row>
    <row r="48" ht="18.75" customHeight="1" spans="1:10">
      <c r="A48" s="218" t="s">
        <v>291</v>
      </c>
      <c r="B48" s="122" t="s">
        <v>361</v>
      </c>
      <c r="C48" s="122" t="s">
        <v>379</v>
      </c>
      <c r="D48" s="122" t="s">
        <v>385</v>
      </c>
      <c r="E48" s="119" t="s">
        <v>389</v>
      </c>
      <c r="F48" s="122" t="s">
        <v>365</v>
      </c>
      <c r="G48" s="119" t="s">
        <v>387</v>
      </c>
      <c r="H48" s="122"/>
      <c r="I48" s="122" t="s">
        <v>383</v>
      </c>
      <c r="J48" s="119" t="s">
        <v>452</v>
      </c>
    </row>
    <row r="49" ht="18.75" customHeight="1" spans="1:10">
      <c r="A49" s="218" t="s">
        <v>291</v>
      </c>
      <c r="B49" s="122" t="s">
        <v>361</v>
      </c>
      <c r="C49" s="122" t="s">
        <v>394</v>
      </c>
      <c r="D49" s="122" t="s">
        <v>395</v>
      </c>
      <c r="E49" s="119" t="s">
        <v>396</v>
      </c>
      <c r="F49" s="122" t="s">
        <v>397</v>
      </c>
      <c r="G49" s="119" t="s">
        <v>377</v>
      </c>
      <c r="H49" s="122" t="s">
        <v>373</v>
      </c>
      <c r="I49" s="122" t="s">
        <v>368</v>
      </c>
      <c r="J49" s="119" t="s">
        <v>453</v>
      </c>
    </row>
    <row r="50" ht="18.75" customHeight="1" spans="1:10">
      <c r="A50" s="218" t="s">
        <v>291</v>
      </c>
      <c r="B50" s="122" t="s">
        <v>361</v>
      </c>
      <c r="C50" s="122" t="s">
        <v>394</v>
      </c>
      <c r="D50" s="122" t="s">
        <v>395</v>
      </c>
      <c r="E50" s="119" t="s">
        <v>399</v>
      </c>
      <c r="F50" s="122" t="s">
        <v>397</v>
      </c>
      <c r="G50" s="119" t="s">
        <v>377</v>
      </c>
      <c r="H50" s="122" t="s">
        <v>373</v>
      </c>
      <c r="I50" s="122" t="s">
        <v>368</v>
      </c>
      <c r="J50" s="119" t="s">
        <v>400</v>
      </c>
    </row>
    <row r="51" ht="18.75" customHeight="1" spans="1:10">
      <c r="A51" s="218" t="s">
        <v>291</v>
      </c>
      <c r="B51" s="122" t="s">
        <v>361</v>
      </c>
      <c r="C51" s="122" t="s">
        <v>394</v>
      </c>
      <c r="D51" s="122" t="s">
        <v>395</v>
      </c>
      <c r="E51" s="119" t="s">
        <v>401</v>
      </c>
      <c r="F51" s="122" t="s">
        <v>397</v>
      </c>
      <c r="G51" s="119" t="s">
        <v>377</v>
      </c>
      <c r="H51" s="122" t="s">
        <v>373</v>
      </c>
      <c r="I51" s="122" t="s">
        <v>368</v>
      </c>
      <c r="J51" s="119" t="s">
        <v>454</v>
      </c>
    </row>
    <row r="52" ht="18.75" customHeight="1" spans="1:10">
      <c r="A52" s="218" t="s">
        <v>323</v>
      </c>
      <c r="B52" s="122" t="s">
        <v>455</v>
      </c>
      <c r="C52" s="122" t="s">
        <v>362</v>
      </c>
      <c r="D52" s="122" t="s">
        <v>363</v>
      </c>
      <c r="E52" s="119" t="s">
        <v>456</v>
      </c>
      <c r="F52" s="122" t="s">
        <v>457</v>
      </c>
      <c r="G52" s="119" t="s">
        <v>456</v>
      </c>
      <c r="H52" s="122" t="s">
        <v>425</v>
      </c>
      <c r="I52" s="122" t="s">
        <v>368</v>
      </c>
      <c r="J52" s="119" t="s">
        <v>456</v>
      </c>
    </row>
    <row r="53" ht="18.75" customHeight="1" spans="1:10">
      <c r="A53" s="218" t="s">
        <v>323</v>
      </c>
      <c r="B53" s="122" t="s">
        <v>455</v>
      </c>
      <c r="C53" s="122" t="s">
        <v>362</v>
      </c>
      <c r="D53" s="122" t="s">
        <v>363</v>
      </c>
      <c r="E53" s="119" t="s">
        <v>458</v>
      </c>
      <c r="F53" s="122" t="s">
        <v>457</v>
      </c>
      <c r="G53" s="119" t="s">
        <v>458</v>
      </c>
      <c r="H53" s="122" t="s">
        <v>406</v>
      </c>
      <c r="I53" s="122" t="s">
        <v>368</v>
      </c>
      <c r="J53" s="119" t="s">
        <v>458</v>
      </c>
    </row>
    <row r="54" ht="18.75" customHeight="1" spans="1:10">
      <c r="A54" s="218" t="s">
        <v>323</v>
      </c>
      <c r="B54" s="122" t="s">
        <v>455</v>
      </c>
      <c r="C54" s="122" t="s">
        <v>379</v>
      </c>
      <c r="D54" s="122" t="s">
        <v>385</v>
      </c>
      <c r="E54" s="119" t="s">
        <v>459</v>
      </c>
      <c r="F54" s="122" t="s">
        <v>457</v>
      </c>
      <c r="G54" s="119" t="s">
        <v>459</v>
      </c>
      <c r="H54" s="122" t="s">
        <v>425</v>
      </c>
      <c r="I54" s="122" t="s">
        <v>368</v>
      </c>
      <c r="J54" s="119" t="s">
        <v>459</v>
      </c>
    </row>
    <row r="55" ht="18.75" customHeight="1" spans="1:10">
      <c r="A55" s="218" t="s">
        <v>323</v>
      </c>
      <c r="B55" s="122" t="s">
        <v>455</v>
      </c>
      <c r="C55" s="122" t="s">
        <v>379</v>
      </c>
      <c r="D55" s="122" t="s">
        <v>385</v>
      </c>
      <c r="E55" s="119" t="s">
        <v>460</v>
      </c>
      <c r="F55" s="122" t="s">
        <v>365</v>
      </c>
      <c r="G55" s="119" t="s">
        <v>460</v>
      </c>
      <c r="H55" s="122" t="s">
        <v>425</v>
      </c>
      <c r="I55" s="122" t="s">
        <v>368</v>
      </c>
      <c r="J55" s="119" t="s">
        <v>460</v>
      </c>
    </row>
    <row r="56" ht="18.75" customHeight="1" spans="1:10">
      <c r="A56" s="218" t="s">
        <v>323</v>
      </c>
      <c r="B56" s="122" t="s">
        <v>455</v>
      </c>
      <c r="C56" s="122" t="s">
        <v>394</v>
      </c>
      <c r="D56" s="122" t="s">
        <v>395</v>
      </c>
      <c r="E56" s="119" t="s">
        <v>396</v>
      </c>
      <c r="F56" s="122" t="s">
        <v>365</v>
      </c>
      <c r="G56" s="119" t="s">
        <v>396</v>
      </c>
      <c r="H56" s="122" t="s">
        <v>373</v>
      </c>
      <c r="I56" s="122" t="s">
        <v>368</v>
      </c>
      <c r="J56" s="119" t="s">
        <v>396</v>
      </c>
    </row>
    <row r="57" ht="18.75" customHeight="1" spans="1:10">
      <c r="A57" s="218" t="s">
        <v>323</v>
      </c>
      <c r="B57" s="122" t="s">
        <v>455</v>
      </c>
      <c r="C57" s="122" t="s">
        <v>394</v>
      </c>
      <c r="D57" s="122" t="s">
        <v>395</v>
      </c>
      <c r="E57" s="119" t="s">
        <v>399</v>
      </c>
      <c r="F57" s="122" t="s">
        <v>365</v>
      </c>
      <c r="G57" s="119" t="s">
        <v>399</v>
      </c>
      <c r="H57" s="122" t="s">
        <v>373</v>
      </c>
      <c r="I57" s="122" t="s">
        <v>368</v>
      </c>
      <c r="J57" s="119" t="s">
        <v>399</v>
      </c>
    </row>
    <row r="58" ht="18.75" customHeight="1" spans="1:10">
      <c r="A58" s="218" t="s">
        <v>333</v>
      </c>
      <c r="B58" s="122" t="s">
        <v>461</v>
      </c>
      <c r="C58" s="122" t="s">
        <v>362</v>
      </c>
      <c r="D58" s="122" t="s">
        <v>363</v>
      </c>
      <c r="E58" s="119" t="s">
        <v>462</v>
      </c>
      <c r="F58" s="122" t="s">
        <v>365</v>
      </c>
      <c r="G58" s="119" t="s">
        <v>366</v>
      </c>
      <c r="H58" s="122" t="s">
        <v>425</v>
      </c>
      <c r="I58" s="122" t="s">
        <v>368</v>
      </c>
      <c r="J58" s="119" t="s">
        <v>463</v>
      </c>
    </row>
    <row r="59" ht="18.75" customHeight="1" spans="1:10">
      <c r="A59" s="218" t="s">
        <v>333</v>
      </c>
      <c r="B59" s="122" t="s">
        <v>461</v>
      </c>
      <c r="C59" s="122" t="s">
        <v>362</v>
      </c>
      <c r="D59" s="122" t="s">
        <v>370</v>
      </c>
      <c r="E59" s="119" t="s">
        <v>464</v>
      </c>
      <c r="F59" s="122" t="s">
        <v>365</v>
      </c>
      <c r="G59" s="119" t="s">
        <v>372</v>
      </c>
      <c r="H59" s="122" t="s">
        <v>373</v>
      </c>
      <c r="I59" s="122" t="s">
        <v>368</v>
      </c>
      <c r="J59" s="119" t="s">
        <v>465</v>
      </c>
    </row>
    <row r="60" ht="18.75" customHeight="1" spans="1:10">
      <c r="A60" s="218" t="s">
        <v>333</v>
      </c>
      <c r="B60" s="122" t="s">
        <v>461</v>
      </c>
      <c r="C60" s="122" t="s">
        <v>362</v>
      </c>
      <c r="D60" s="122" t="s">
        <v>437</v>
      </c>
      <c r="E60" s="119" t="s">
        <v>438</v>
      </c>
      <c r="F60" s="122" t="s">
        <v>365</v>
      </c>
      <c r="G60" s="119" t="s">
        <v>466</v>
      </c>
      <c r="H60" s="122" t="s">
        <v>440</v>
      </c>
      <c r="I60" s="122" t="s">
        <v>368</v>
      </c>
      <c r="J60" s="119" t="s">
        <v>467</v>
      </c>
    </row>
    <row r="61" ht="18.75" customHeight="1" spans="1:10">
      <c r="A61" s="218" t="s">
        <v>333</v>
      </c>
      <c r="B61" s="122" t="s">
        <v>461</v>
      </c>
      <c r="C61" s="122" t="s">
        <v>379</v>
      </c>
      <c r="D61" s="122" t="s">
        <v>385</v>
      </c>
      <c r="E61" s="119" t="s">
        <v>468</v>
      </c>
      <c r="F61" s="122" t="s">
        <v>365</v>
      </c>
      <c r="G61" s="119" t="s">
        <v>372</v>
      </c>
      <c r="H61" s="122" t="s">
        <v>373</v>
      </c>
      <c r="I61" s="122" t="s">
        <v>368</v>
      </c>
      <c r="J61" s="119" t="s">
        <v>469</v>
      </c>
    </row>
    <row r="62" ht="18.75" customHeight="1" spans="1:10">
      <c r="A62" s="218" t="s">
        <v>333</v>
      </c>
      <c r="B62" s="122" t="s">
        <v>461</v>
      </c>
      <c r="C62" s="122" t="s">
        <v>379</v>
      </c>
      <c r="D62" s="122" t="s">
        <v>385</v>
      </c>
      <c r="E62" s="119" t="s">
        <v>470</v>
      </c>
      <c r="F62" s="122" t="s">
        <v>365</v>
      </c>
      <c r="G62" s="119" t="s">
        <v>372</v>
      </c>
      <c r="H62" s="122" t="s">
        <v>373</v>
      </c>
      <c r="I62" s="122" t="s">
        <v>368</v>
      </c>
      <c r="J62" s="119" t="s">
        <v>471</v>
      </c>
    </row>
    <row r="63" ht="18.75" customHeight="1" spans="1:10">
      <c r="A63" s="218" t="s">
        <v>333</v>
      </c>
      <c r="B63" s="122" t="s">
        <v>461</v>
      </c>
      <c r="C63" s="122" t="s">
        <v>379</v>
      </c>
      <c r="D63" s="122" t="s">
        <v>385</v>
      </c>
      <c r="E63" s="119" t="s">
        <v>472</v>
      </c>
      <c r="F63" s="122" t="s">
        <v>365</v>
      </c>
      <c r="G63" s="119" t="s">
        <v>473</v>
      </c>
      <c r="H63" s="122" t="s">
        <v>443</v>
      </c>
      <c r="I63" s="122" t="s">
        <v>368</v>
      </c>
      <c r="J63" s="119" t="s">
        <v>474</v>
      </c>
    </row>
    <row r="64" ht="18.75" customHeight="1" spans="1:10">
      <c r="A64" s="218" t="s">
        <v>333</v>
      </c>
      <c r="B64" s="122" t="s">
        <v>461</v>
      </c>
      <c r="C64" s="122" t="s">
        <v>394</v>
      </c>
      <c r="D64" s="122" t="s">
        <v>395</v>
      </c>
      <c r="E64" s="119" t="s">
        <v>399</v>
      </c>
      <c r="F64" s="122" t="s">
        <v>397</v>
      </c>
      <c r="G64" s="119" t="s">
        <v>426</v>
      </c>
      <c r="H64" s="122" t="s">
        <v>373</v>
      </c>
      <c r="I64" s="122" t="s">
        <v>368</v>
      </c>
      <c r="J64" s="119" t="s">
        <v>475</v>
      </c>
    </row>
    <row r="65" ht="18.75" customHeight="1" spans="1:10">
      <c r="A65" s="218" t="s">
        <v>333</v>
      </c>
      <c r="B65" s="122" t="s">
        <v>461</v>
      </c>
      <c r="C65" s="122" t="s">
        <v>394</v>
      </c>
      <c r="D65" s="122" t="s">
        <v>395</v>
      </c>
      <c r="E65" s="119" t="s">
        <v>401</v>
      </c>
      <c r="F65" s="122" t="s">
        <v>397</v>
      </c>
      <c r="G65" s="119" t="s">
        <v>426</v>
      </c>
      <c r="H65" s="122" t="s">
        <v>373</v>
      </c>
      <c r="I65" s="122" t="s">
        <v>368</v>
      </c>
      <c r="J65" s="119" t="s">
        <v>476</v>
      </c>
    </row>
    <row r="66" ht="18.75" customHeight="1" spans="1:10">
      <c r="A66" s="218" t="s">
        <v>329</v>
      </c>
      <c r="B66" s="122" t="s">
        <v>477</v>
      </c>
      <c r="C66" s="122" t="s">
        <v>362</v>
      </c>
      <c r="D66" s="122" t="s">
        <v>363</v>
      </c>
      <c r="E66" s="119" t="s">
        <v>478</v>
      </c>
      <c r="F66" s="122" t="s">
        <v>365</v>
      </c>
      <c r="G66" s="119" t="s">
        <v>184</v>
      </c>
      <c r="H66" s="122" t="s">
        <v>425</v>
      </c>
      <c r="I66" s="122" t="s">
        <v>368</v>
      </c>
      <c r="J66" s="119" t="s">
        <v>479</v>
      </c>
    </row>
    <row r="67" ht="18.75" customHeight="1" spans="1:10">
      <c r="A67" s="218" t="s">
        <v>329</v>
      </c>
      <c r="B67" s="122" t="s">
        <v>477</v>
      </c>
      <c r="C67" s="122" t="s">
        <v>362</v>
      </c>
      <c r="D67" s="122" t="s">
        <v>363</v>
      </c>
      <c r="E67" s="119" t="s">
        <v>405</v>
      </c>
      <c r="F67" s="122" t="s">
        <v>397</v>
      </c>
      <c r="G67" s="119" t="s">
        <v>185</v>
      </c>
      <c r="H67" s="122" t="s">
        <v>406</v>
      </c>
      <c r="I67" s="122" t="s">
        <v>368</v>
      </c>
      <c r="J67" s="119" t="s">
        <v>407</v>
      </c>
    </row>
    <row r="68" ht="18.75" customHeight="1" spans="1:10">
      <c r="A68" s="218" t="s">
        <v>329</v>
      </c>
      <c r="B68" s="122" t="s">
        <v>477</v>
      </c>
      <c r="C68" s="122" t="s">
        <v>362</v>
      </c>
      <c r="D68" s="122" t="s">
        <v>370</v>
      </c>
      <c r="E68" s="119" t="s">
        <v>432</v>
      </c>
      <c r="F68" s="122" t="s">
        <v>365</v>
      </c>
      <c r="G68" s="119" t="s">
        <v>372</v>
      </c>
      <c r="H68" s="122" t="s">
        <v>373</v>
      </c>
      <c r="I68" s="122" t="s">
        <v>368</v>
      </c>
      <c r="J68" s="119" t="s">
        <v>433</v>
      </c>
    </row>
    <row r="69" ht="18.75" customHeight="1" spans="1:10">
      <c r="A69" s="218" t="s">
        <v>329</v>
      </c>
      <c r="B69" s="122" t="s">
        <v>477</v>
      </c>
      <c r="C69" s="122" t="s">
        <v>362</v>
      </c>
      <c r="D69" s="122" t="s">
        <v>370</v>
      </c>
      <c r="E69" s="119" t="s">
        <v>408</v>
      </c>
      <c r="F69" s="122" t="s">
        <v>365</v>
      </c>
      <c r="G69" s="119" t="s">
        <v>372</v>
      </c>
      <c r="H69" s="122" t="s">
        <v>373</v>
      </c>
      <c r="I69" s="122" t="s">
        <v>368</v>
      </c>
      <c r="J69" s="119" t="s">
        <v>434</v>
      </c>
    </row>
    <row r="70" ht="18.75" customHeight="1" spans="1:10">
      <c r="A70" s="218" t="s">
        <v>329</v>
      </c>
      <c r="B70" s="122" t="s">
        <v>477</v>
      </c>
      <c r="C70" s="122" t="s">
        <v>362</v>
      </c>
      <c r="D70" s="122" t="s">
        <v>375</v>
      </c>
      <c r="E70" s="119" t="s">
        <v>435</v>
      </c>
      <c r="F70" s="122" t="s">
        <v>397</v>
      </c>
      <c r="G70" s="119" t="s">
        <v>372</v>
      </c>
      <c r="H70" s="122" t="s">
        <v>373</v>
      </c>
      <c r="I70" s="122" t="s">
        <v>368</v>
      </c>
      <c r="J70" s="119" t="s">
        <v>436</v>
      </c>
    </row>
    <row r="71" ht="18.75" customHeight="1" spans="1:10">
      <c r="A71" s="218" t="s">
        <v>329</v>
      </c>
      <c r="B71" s="122" t="s">
        <v>477</v>
      </c>
      <c r="C71" s="122" t="s">
        <v>362</v>
      </c>
      <c r="D71" s="122" t="s">
        <v>437</v>
      </c>
      <c r="E71" s="119" t="s">
        <v>438</v>
      </c>
      <c r="F71" s="122" t="s">
        <v>365</v>
      </c>
      <c r="G71" s="119" t="s">
        <v>480</v>
      </c>
      <c r="H71" s="122" t="s">
        <v>440</v>
      </c>
      <c r="I71" s="122" t="s">
        <v>368</v>
      </c>
      <c r="J71" s="119" t="s">
        <v>441</v>
      </c>
    </row>
    <row r="72" ht="18.75" customHeight="1" spans="1:10">
      <c r="A72" s="218" t="s">
        <v>329</v>
      </c>
      <c r="B72" s="122" t="s">
        <v>477</v>
      </c>
      <c r="C72" s="122" t="s">
        <v>379</v>
      </c>
      <c r="D72" s="122" t="s">
        <v>385</v>
      </c>
      <c r="E72" s="119" t="s">
        <v>418</v>
      </c>
      <c r="F72" s="122" t="s">
        <v>365</v>
      </c>
      <c r="G72" s="119" t="s">
        <v>442</v>
      </c>
      <c r="H72" s="122" t="s">
        <v>443</v>
      </c>
      <c r="I72" s="122" t="s">
        <v>368</v>
      </c>
      <c r="J72" s="119" t="s">
        <v>444</v>
      </c>
    </row>
    <row r="73" ht="18.75" customHeight="1" spans="1:10">
      <c r="A73" s="218" t="s">
        <v>329</v>
      </c>
      <c r="B73" s="122" t="s">
        <v>477</v>
      </c>
      <c r="C73" s="122" t="s">
        <v>379</v>
      </c>
      <c r="D73" s="122" t="s">
        <v>385</v>
      </c>
      <c r="E73" s="119" t="s">
        <v>445</v>
      </c>
      <c r="F73" s="122" t="s">
        <v>365</v>
      </c>
      <c r="G73" s="119" t="s">
        <v>446</v>
      </c>
      <c r="H73" s="122" t="s">
        <v>443</v>
      </c>
      <c r="I73" s="122" t="s">
        <v>368</v>
      </c>
      <c r="J73" s="119" t="s">
        <v>447</v>
      </c>
    </row>
    <row r="74" ht="18.75" customHeight="1" spans="1:10">
      <c r="A74" s="218" t="s">
        <v>329</v>
      </c>
      <c r="B74" s="122" t="s">
        <v>477</v>
      </c>
      <c r="C74" s="122" t="s">
        <v>394</v>
      </c>
      <c r="D74" s="122" t="s">
        <v>395</v>
      </c>
      <c r="E74" s="119" t="s">
        <v>420</v>
      </c>
      <c r="F74" s="122" t="s">
        <v>397</v>
      </c>
      <c r="G74" s="119" t="s">
        <v>372</v>
      </c>
      <c r="H74" s="122" t="s">
        <v>373</v>
      </c>
      <c r="I74" s="122" t="s">
        <v>368</v>
      </c>
      <c r="J74" s="119" t="s">
        <v>421</v>
      </c>
    </row>
    <row r="75" ht="18.75" customHeight="1" spans="1:10">
      <c r="A75" s="218" t="s">
        <v>283</v>
      </c>
      <c r="B75" s="122" t="s">
        <v>481</v>
      </c>
      <c r="C75" s="122" t="s">
        <v>362</v>
      </c>
      <c r="D75" s="122" t="s">
        <v>363</v>
      </c>
      <c r="E75" s="119" t="s">
        <v>482</v>
      </c>
      <c r="F75" s="122" t="s">
        <v>365</v>
      </c>
      <c r="G75" s="119" t="s">
        <v>483</v>
      </c>
      <c r="H75" s="122" t="s">
        <v>367</v>
      </c>
      <c r="I75" s="122" t="s">
        <v>368</v>
      </c>
      <c r="J75" s="119" t="s">
        <v>484</v>
      </c>
    </row>
    <row r="76" ht="18.75" customHeight="1" spans="1:10">
      <c r="A76" s="218" t="s">
        <v>283</v>
      </c>
      <c r="B76" s="122" t="s">
        <v>481</v>
      </c>
      <c r="C76" s="122" t="s">
        <v>362</v>
      </c>
      <c r="D76" s="122" t="s">
        <v>363</v>
      </c>
      <c r="E76" s="119" t="s">
        <v>405</v>
      </c>
      <c r="F76" s="122" t="s">
        <v>397</v>
      </c>
      <c r="G76" s="119" t="s">
        <v>185</v>
      </c>
      <c r="H76" s="122" t="s">
        <v>406</v>
      </c>
      <c r="I76" s="122" t="s">
        <v>368</v>
      </c>
      <c r="J76" s="119" t="s">
        <v>407</v>
      </c>
    </row>
    <row r="77" ht="18.75" customHeight="1" spans="1:10">
      <c r="A77" s="218" t="s">
        <v>283</v>
      </c>
      <c r="B77" s="122" t="s">
        <v>481</v>
      </c>
      <c r="C77" s="122" t="s">
        <v>362</v>
      </c>
      <c r="D77" s="122" t="s">
        <v>370</v>
      </c>
      <c r="E77" s="119" t="s">
        <v>408</v>
      </c>
      <c r="F77" s="122" t="s">
        <v>397</v>
      </c>
      <c r="G77" s="119" t="s">
        <v>426</v>
      </c>
      <c r="H77" s="122" t="s">
        <v>373</v>
      </c>
      <c r="I77" s="122" t="s">
        <v>368</v>
      </c>
      <c r="J77" s="119" t="s">
        <v>409</v>
      </c>
    </row>
    <row r="78" ht="18.75" customHeight="1" spans="1:10">
      <c r="A78" s="218" t="s">
        <v>283</v>
      </c>
      <c r="B78" s="122" t="s">
        <v>481</v>
      </c>
      <c r="C78" s="122" t="s">
        <v>362</v>
      </c>
      <c r="D78" s="122" t="s">
        <v>370</v>
      </c>
      <c r="E78" s="119" t="s">
        <v>410</v>
      </c>
      <c r="F78" s="122" t="s">
        <v>397</v>
      </c>
      <c r="G78" s="119" t="s">
        <v>426</v>
      </c>
      <c r="H78" s="122" t="s">
        <v>373</v>
      </c>
      <c r="I78" s="122" t="s">
        <v>368</v>
      </c>
      <c r="J78" s="119" t="s">
        <v>485</v>
      </c>
    </row>
    <row r="79" ht="18.75" customHeight="1" spans="1:10">
      <c r="A79" s="218" t="s">
        <v>283</v>
      </c>
      <c r="B79" s="122" t="s">
        <v>481</v>
      </c>
      <c r="C79" s="122" t="s">
        <v>362</v>
      </c>
      <c r="D79" s="122" t="s">
        <v>375</v>
      </c>
      <c r="E79" s="119" t="s">
        <v>427</v>
      </c>
      <c r="F79" s="122" t="s">
        <v>397</v>
      </c>
      <c r="G79" s="119" t="s">
        <v>486</v>
      </c>
      <c r="H79" s="122" t="s">
        <v>373</v>
      </c>
      <c r="I79" s="122" t="s">
        <v>368</v>
      </c>
      <c r="J79" s="119" t="s">
        <v>378</v>
      </c>
    </row>
    <row r="80" ht="18.75" customHeight="1" spans="1:10">
      <c r="A80" s="218" t="s">
        <v>283</v>
      </c>
      <c r="B80" s="122" t="s">
        <v>481</v>
      </c>
      <c r="C80" s="122" t="s">
        <v>379</v>
      </c>
      <c r="D80" s="122" t="s">
        <v>380</v>
      </c>
      <c r="E80" s="119" t="s">
        <v>487</v>
      </c>
      <c r="F80" s="122" t="s">
        <v>397</v>
      </c>
      <c r="G80" s="119" t="s">
        <v>488</v>
      </c>
      <c r="H80" s="122" t="s">
        <v>373</v>
      </c>
      <c r="I80" s="122" t="s">
        <v>368</v>
      </c>
      <c r="J80" s="119" t="s">
        <v>489</v>
      </c>
    </row>
    <row r="81" ht="18.75" customHeight="1" spans="1:10">
      <c r="A81" s="218" t="s">
        <v>283</v>
      </c>
      <c r="B81" s="122" t="s">
        <v>481</v>
      </c>
      <c r="C81" s="122" t="s">
        <v>379</v>
      </c>
      <c r="D81" s="122" t="s">
        <v>385</v>
      </c>
      <c r="E81" s="119" t="s">
        <v>416</v>
      </c>
      <c r="F81" s="122" t="s">
        <v>397</v>
      </c>
      <c r="G81" s="119" t="s">
        <v>488</v>
      </c>
      <c r="H81" s="122" t="s">
        <v>373</v>
      </c>
      <c r="I81" s="122" t="s">
        <v>368</v>
      </c>
      <c r="J81" s="119" t="s">
        <v>417</v>
      </c>
    </row>
    <row r="82" ht="18.75" customHeight="1" spans="1:10">
      <c r="A82" s="218" t="s">
        <v>283</v>
      </c>
      <c r="B82" s="122" t="s">
        <v>481</v>
      </c>
      <c r="C82" s="122" t="s">
        <v>379</v>
      </c>
      <c r="D82" s="122" t="s">
        <v>385</v>
      </c>
      <c r="E82" s="119" t="s">
        <v>418</v>
      </c>
      <c r="F82" s="122" t="s">
        <v>365</v>
      </c>
      <c r="G82" s="119" t="s">
        <v>486</v>
      </c>
      <c r="H82" s="122" t="s">
        <v>373</v>
      </c>
      <c r="I82" s="122" t="s">
        <v>368</v>
      </c>
      <c r="J82" s="119" t="s">
        <v>419</v>
      </c>
    </row>
    <row r="83" ht="18.75" customHeight="1" spans="1:10">
      <c r="A83" s="218" t="s">
        <v>283</v>
      </c>
      <c r="B83" s="122" t="s">
        <v>481</v>
      </c>
      <c r="C83" s="122" t="s">
        <v>394</v>
      </c>
      <c r="D83" s="122" t="s">
        <v>395</v>
      </c>
      <c r="E83" s="119" t="s">
        <v>420</v>
      </c>
      <c r="F83" s="122" t="s">
        <v>397</v>
      </c>
      <c r="G83" s="119" t="s">
        <v>488</v>
      </c>
      <c r="H83" s="122" t="s">
        <v>373</v>
      </c>
      <c r="I83" s="122" t="s">
        <v>368</v>
      </c>
      <c r="J83" s="119" t="s">
        <v>421</v>
      </c>
    </row>
    <row r="84" ht="18.75" customHeight="1" spans="1:10">
      <c r="A84" s="218" t="s">
        <v>341</v>
      </c>
      <c r="B84" s="122" t="s">
        <v>490</v>
      </c>
      <c r="C84" s="122" t="s">
        <v>362</v>
      </c>
      <c r="D84" s="122" t="s">
        <v>363</v>
      </c>
      <c r="E84" s="119" t="s">
        <v>364</v>
      </c>
      <c r="F84" s="122" t="s">
        <v>365</v>
      </c>
      <c r="G84" s="119" t="s">
        <v>491</v>
      </c>
      <c r="H84" s="122" t="s">
        <v>367</v>
      </c>
      <c r="I84" s="122" t="s">
        <v>368</v>
      </c>
      <c r="J84" s="119" t="s">
        <v>492</v>
      </c>
    </row>
    <row r="85" ht="18.75" customHeight="1" spans="1:10">
      <c r="A85" s="218" t="s">
        <v>341</v>
      </c>
      <c r="B85" s="122" t="s">
        <v>490</v>
      </c>
      <c r="C85" s="122" t="s">
        <v>362</v>
      </c>
      <c r="D85" s="122" t="s">
        <v>363</v>
      </c>
      <c r="E85" s="119" t="s">
        <v>405</v>
      </c>
      <c r="F85" s="122" t="s">
        <v>397</v>
      </c>
      <c r="G85" s="119" t="s">
        <v>185</v>
      </c>
      <c r="H85" s="122" t="s">
        <v>406</v>
      </c>
      <c r="I85" s="122" t="s">
        <v>368</v>
      </c>
      <c r="J85" s="119" t="s">
        <v>407</v>
      </c>
    </row>
    <row r="86" ht="18.75" customHeight="1" spans="1:10">
      <c r="A86" s="218" t="s">
        <v>341</v>
      </c>
      <c r="B86" s="122" t="s">
        <v>490</v>
      </c>
      <c r="C86" s="122" t="s">
        <v>362</v>
      </c>
      <c r="D86" s="122" t="s">
        <v>370</v>
      </c>
      <c r="E86" s="119" t="s">
        <v>371</v>
      </c>
      <c r="F86" s="122" t="s">
        <v>365</v>
      </c>
      <c r="G86" s="119" t="s">
        <v>372</v>
      </c>
      <c r="H86" s="122" t="s">
        <v>373</v>
      </c>
      <c r="I86" s="122" t="s">
        <v>368</v>
      </c>
      <c r="J86" s="119" t="s">
        <v>493</v>
      </c>
    </row>
    <row r="87" ht="18.75" customHeight="1" spans="1:10">
      <c r="A87" s="218" t="s">
        <v>341</v>
      </c>
      <c r="B87" s="122" t="s">
        <v>490</v>
      </c>
      <c r="C87" s="122" t="s">
        <v>362</v>
      </c>
      <c r="D87" s="122" t="s">
        <v>370</v>
      </c>
      <c r="E87" s="119" t="s">
        <v>408</v>
      </c>
      <c r="F87" s="122" t="s">
        <v>365</v>
      </c>
      <c r="G87" s="119" t="s">
        <v>372</v>
      </c>
      <c r="H87" s="122" t="s">
        <v>373</v>
      </c>
      <c r="I87" s="122" t="s">
        <v>368</v>
      </c>
      <c r="J87" s="119" t="s">
        <v>494</v>
      </c>
    </row>
    <row r="88" ht="18.75" customHeight="1" spans="1:10">
      <c r="A88" s="218" t="s">
        <v>341</v>
      </c>
      <c r="B88" s="122" t="s">
        <v>490</v>
      </c>
      <c r="C88" s="122" t="s">
        <v>362</v>
      </c>
      <c r="D88" s="122" t="s">
        <v>375</v>
      </c>
      <c r="E88" s="119" t="s">
        <v>427</v>
      </c>
      <c r="F88" s="122" t="s">
        <v>365</v>
      </c>
      <c r="G88" s="119" t="s">
        <v>426</v>
      </c>
      <c r="H88" s="122" t="s">
        <v>373</v>
      </c>
      <c r="I88" s="122" t="s">
        <v>368</v>
      </c>
      <c r="J88" s="119" t="s">
        <v>495</v>
      </c>
    </row>
    <row r="89" ht="18.75" customHeight="1" spans="1:10">
      <c r="A89" s="218" t="s">
        <v>341</v>
      </c>
      <c r="B89" s="122" t="s">
        <v>490</v>
      </c>
      <c r="C89" s="122" t="s">
        <v>379</v>
      </c>
      <c r="D89" s="122" t="s">
        <v>385</v>
      </c>
      <c r="E89" s="119" t="s">
        <v>416</v>
      </c>
      <c r="F89" s="122" t="s">
        <v>397</v>
      </c>
      <c r="G89" s="119" t="s">
        <v>377</v>
      </c>
      <c r="H89" s="122" t="s">
        <v>373</v>
      </c>
      <c r="I89" s="122" t="s">
        <v>368</v>
      </c>
      <c r="J89" s="119" t="s">
        <v>496</v>
      </c>
    </row>
    <row r="90" ht="18.75" customHeight="1" spans="1:10">
      <c r="A90" s="218" t="s">
        <v>341</v>
      </c>
      <c r="B90" s="122" t="s">
        <v>490</v>
      </c>
      <c r="C90" s="122" t="s">
        <v>379</v>
      </c>
      <c r="D90" s="122" t="s">
        <v>385</v>
      </c>
      <c r="E90" s="119" t="s">
        <v>418</v>
      </c>
      <c r="F90" s="122" t="s">
        <v>365</v>
      </c>
      <c r="G90" s="119" t="s">
        <v>442</v>
      </c>
      <c r="H90" s="122"/>
      <c r="I90" s="122" t="s">
        <v>383</v>
      </c>
      <c r="J90" s="119" t="s">
        <v>497</v>
      </c>
    </row>
    <row r="91" ht="18.75" customHeight="1" spans="1:10">
      <c r="A91" s="218" t="s">
        <v>341</v>
      </c>
      <c r="B91" s="122" t="s">
        <v>490</v>
      </c>
      <c r="C91" s="122" t="s">
        <v>379</v>
      </c>
      <c r="D91" s="122" t="s">
        <v>385</v>
      </c>
      <c r="E91" s="119" t="s">
        <v>445</v>
      </c>
      <c r="F91" s="122" t="s">
        <v>365</v>
      </c>
      <c r="G91" s="119" t="s">
        <v>446</v>
      </c>
      <c r="H91" s="122"/>
      <c r="I91" s="122" t="s">
        <v>383</v>
      </c>
      <c r="J91" s="119" t="s">
        <v>498</v>
      </c>
    </row>
    <row r="92" ht="18.75" customHeight="1" spans="1:10">
      <c r="A92" s="218" t="s">
        <v>341</v>
      </c>
      <c r="B92" s="122" t="s">
        <v>490</v>
      </c>
      <c r="C92" s="122" t="s">
        <v>394</v>
      </c>
      <c r="D92" s="122" t="s">
        <v>395</v>
      </c>
      <c r="E92" s="119" t="s">
        <v>420</v>
      </c>
      <c r="F92" s="122" t="s">
        <v>397</v>
      </c>
      <c r="G92" s="119" t="s">
        <v>426</v>
      </c>
      <c r="H92" s="122" t="s">
        <v>373</v>
      </c>
      <c r="I92" s="122" t="s">
        <v>368</v>
      </c>
      <c r="J92" s="119" t="s">
        <v>421</v>
      </c>
    </row>
    <row r="93" ht="18.75" customHeight="1" spans="1:10">
      <c r="A93" s="218" t="s">
        <v>289</v>
      </c>
      <c r="B93" s="122" t="s">
        <v>499</v>
      </c>
      <c r="C93" s="122" t="s">
        <v>362</v>
      </c>
      <c r="D93" s="122" t="s">
        <v>363</v>
      </c>
      <c r="E93" s="119" t="s">
        <v>364</v>
      </c>
      <c r="F93" s="122" t="s">
        <v>365</v>
      </c>
      <c r="G93" s="119" t="s">
        <v>184</v>
      </c>
      <c r="H93" s="122" t="s">
        <v>367</v>
      </c>
      <c r="I93" s="122" t="s">
        <v>368</v>
      </c>
      <c r="J93" s="119" t="s">
        <v>500</v>
      </c>
    </row>
    <row r="94" ht="18.75" customHeight="1" spans="1:10">
      <c r="A94" s="218" t="s">
        <v>289</v>
      </c>
      <c r="B94" s="122" t="s">
        <v>499</v>
      </c>
      <c r="C94" s="122" t="s">
        <v>362</v>
      </c>
      <c r="D94" s="122" t="s">
        <v>363</v>
      </c>
      <c r="E94" s="119" t="s">
        <v>405</v>
      </c>
      <c r="F94" s="122" t="s">
        <v>397</v>
      </c>
      <c r="G94" s="119" t="s">
        <v>184</v>
      </c>
      <c r="H94" s="122" t="s">
        <v>406</v>
      </c>
      <c r="I94" s="122" t="s">
        <v>368</v>
      </c>
      <c r="J94" s="119" t="s">
        <v>407</v>
      </c>
    </row>
    <row r="95" ht="18.75" customHeight="1" spans="1:10">
      <c r="A95" s="218" t="s">
        <v>289</v>
      </c>
      <c r="B95" s="122" t="s">
        <v>499</v>
      </c>
      <c r="C95" s="122" t="s">
        <v>362</v>
      </c>
      <c r="D95" s="122" t="s">
        <v>370</v>
      </c>
      <c r="E95" s="119" t="s">
        <v>371</v>
      </c>
      <c r="F95" s="122" t="s">
        <v>365</v>
      </c>
      <c r="G95" s="119" t="s">
        <v>372</v>
      </c>
      <c r="H95" s="122" t="s">
        <v>373</v>
      </c>
      <c r="I95" s="122" t="s">
        <v>368</v>
      </c>
      <c r="J95" s="119" t="s">
        <v>374</v>
      </c>
    </row>
    <row r="96" ht="18.75" customHeight="1" spans="1:10">
      <c r="A96" s="218" t="s">
        <v>289</v>
      </c>
      <c r="B96" s="122" t="s">
        <v>499</v>
      </c>
      <c r="C96" s="122" t="s">
        <v>362</v>
      </c>
      <c r="D96" s="122" t="s">
        <v>370</v>
      </c>
      <c r="E96" s="119" t="s">
        <v>410</v>
      </c>
      <c r="F96" s="122" t="s">
        <v>397</v>
      </c>
      <c r="G96" s="119" t="s">
        <v>372</v>
      </c>
      <c r="H96" s="122" t="s">
        <v>373</v>
      </c>
      <c r="I96" s="122" t="s">
        <v>368</v>
      </c>
      <c r="J96" s="119" t="s">
        <v>411</v>
      </c>
    </row>
    <row r="97" ht="18.75" customHeight="1" spans="1:10">
      <c r="A97" s="218" t="s">
        <v>289</v>
      </c>
      <c r="B97" s="122" t="s">
        <v>499</v>
      </c>
      <c r="C97" s="122" t="s">
        <v>362</v>
      </c>
      <c r="D97" s="122" t="s">
        <v>375</v>
      </c>
      <c r="E97" s="119" t="s">
        <v>376</v>
      </c>
      <c r="F97" s="122" t="s">
        <v>365</v>
      </c>
      <c r="G97" s="119" t="s">
        <v>377</v>
      </c>
      <c r="H97" s="122" t="s">
        <v>373</v>
      </c>
      <c r="I97" s="122" t="s">
        <v>368</v>
      </c>
      <c r="J97" s="119" t="s">
        <v>501</v>
      </c>
    </row>
    <row r="98" ht="18.75" customHeight="1" spans="1:10">
      <c r="A98" s="218" t="s">
        <v>289</v>
      </c>
      <c r="B98" s="122" t="s">
        <v>499</v>
      </c>
      <c r="C98" s="122" t="s">
        <v>379</v>
      </c>
      <c r="D98" s="122" t="s">
        <v>380</v>
      </c>
      <c r="E98" s="119" t="s">
        <v>413</v>
      </c>
      <c r="F98" s="122" t="s">
        <v>365</v>
      </c>
      <c r="G98" s="119" t="s">
        <v>382</v>
      </c>
      <c r="H98" s="122" t="s">
        <v>373</v>
      </c>
      <c r="I98" s="122" t="s">
        <v>383</v>
      </c>
      <c r="J98" s="119" t="s">
        <v>502</v>
      </c>
    </row>
    <row r="99" ht="18.75" customHeight="1" spans="1:10">
      <c r="A99" s="218" t="s">
        <v>289</v>
      </c>
      <c r="B99" s="122" t="s">
        <v>499</v>
      </c>
      <c r="C99" s="122" t="s">
        <v>379</v>
      </c>
      <c r="D99" s="122" t="s">
        <v>385</v>
      </c>
      <c r="E99" s="119" t="s">
        <v>416</v>
      </c>
      <c r="F99" s="122" t="s">
        <v>397</v>
      </c>
      <c r="G99" s="119" t="s">
        <v>503</v>
      </c>
      <c r="H99" s="122" t="s">
        <v>373</v>
      </c>
      <c r="I99" s="122" t="s">
        <v>368</v>
      </c>
      <c r="J99" s="119" t="s">
        <v>417</v>
      </c>
    </row>
    <row r="100" ht="18.75" customHeight="1" spans="1:10">
      <c r="A100" s="218" t="s">
        <v>289</v>
      </c>
      <c r="B100" s="122" t="s">
        <v>499</v>
      </c>
      <c r="C100" s="122" t="s">
        <v>379</v>
      </c>
      <c r="D100" s="122" t="s">
        <v>385</v>
      </c>
      <c r="E100" s="119" t="s">
        <v>504</v>
      </c>
      <c r="F100" s="122" t="s">
        <v>365</v>
      </c>
      <c r="G100" s="119" t="s">
        <v>387</v>
      </c>
      <c r="H100" s="122" t="s">
        <v>373</v>
      </c>
      <c r="I100" s="122" t="s">
        <v>383</v>
      </c>
      <c r="J100" s="119" t="s">
        <v>419</v>
      </c>
    </row>
    <row r="101" ht="18.75" customHeight="1" spans="1:10">
      <c r="A101" s="218" t="s">
        <v>289</v>
      </c>
      <c r="B101" s="122" t="s">
        <v>499</v>
      </c>
      <c r="C101" s="122" t="s">
        <v>394</v>
      </c>
      <c r="D101" s="122" t="s">
        <v>395</v>
      </c>
      <c r="E101" s="119" t="s">
        <v>420</v>
      </c>
      <c r="F101" s="122" t="s">
        <v>397</v>
      </c>
      <c r="G101" s="119" t="s">
        <v>505</v>
      </c>
      <c r="H101" s="122" t="s">
        <v>373</v>
      </c>
      <c r="I101" s="122" t="s">
        <v>368</v>
      </c>
      <c r="J101" s="119" t="s">
        <v>421</v>
      </c>
    </row>
    <row r="102" ht="18.75" customHeight="1" spans="1:10">
      <c r="A102" s="218" t="s">
        <v>289</v>
      </c>
      <c r="B102" s="122" t="s">
        <v>499</v>
      </c>
      <c r="C102" s="122" t="s">
        <v>394</v>
      </c>
      <c r="D102" s="122" t="s">
        <v>395</v>
      </c>
      <c r="E102" s="119" t="s">
        <v>401</v>
      </c>
      <c r="F102" s="122" t="s">
        <v>397</v>
      </c>
      <c r="G102" s="119" t="s">
        <v>505</v>
      </c>
      <c r="H102" s="122" t="s">
        <v>373</v>
      </c>
      <c r="I102" s="122" t="s">
        <v>368</v>
      </c>
      <c r="J102" s="119" t="s">
        <v>454</v>
      </c>
    </row>
    <row r="103" ht="18.75" customHeight="1" spans="1:10">
      <c r="A103" s="218" t="s">
        <v>325</v>
      </c>
      <c r="B103" s="122" t="s">
        <v>506</v>
      </c>
      <c r="C103" s="122" t="s">
        <v>362</v>
      </c>
      <c r="D103" s="122" t="s">
        <v>363</v>
      </c>
      <c r="E103" s="119" t="s">
        <v>507</v>
      </c>
      <c r="F103" s="122" t="s">
        <v>365</v>
      </c>
      <c r="G103" s="119" t="s">
        <v>508</v>
      </c>
      <c r="H103" s="122" t="s">
        <v>367</v>
      </c>
      <c r="I103" s="122" t="s">
        <v>368</v>
      </c>
      <c r="J103" s="119" t="s">
        <v>509</v>
      </c>
    </row>
    <row r="104" ht="18.75" customHeight="1" spans="1:10">
      <c r="A104" s="218" t="s">
        <v>325</v>
      </c>
      <c r="B104" s="122" t="s">
        <v>506</v>
      </c>
      <c r="C104" s="122" t="s">
        <v>362</v>
      </c>
      <c r="D104" s="122" t="s">
        <v>370</v>
      </c>
      <c r="E104" s="119" t="s">
        <v>510</v>
      </c>
      <c r="F104" s="122" t="s">
        <v>365</v>
      </c>
      <c r="G104" s="119" t="s">
        <v>372</v>
      </c>
      <c r="H104" s="122" t="s">
        <v>373</v>
      </c>
      <c r="I104" s="122" t="s">
        <v>368</v>
      </c>
      <c r="J104" s="119" t="s">
        <v>374</v>
      </c>
    </row>
    <row r="105" ht="18.75" customHeight="1" spans="1:10">
      <c r="A105" s="218" t="s">
        <v>325</v>
      </c>
      <c r="B105" s="122" t="s">
        <v>506</v>
      </c>
      <c r="C105" s="122" t="s">
        <v>362</v>
      </c>
      <c r="D105" s="122" t="s">
        <v>370</v>
      </c>
      <c r="E105" s="119" t="s">
        <v>408</v>
      </c>
      <c r="F105" s="122" t="s">
        <v>365</v>
      </c>
      <c r="G105" s="119" t="s">
        <v>372</v>
      </c>
      <c r="H105" s="122" t="s">
        <v>373</v>
      </c>
      <c r="I105" s="122" t="s">
        <v>368</v>
      </c>
      <c r="J105" s="119" t="s">
        <v>409</v>
      </c>
    </row>
    <row r="106" ht="18.75" customHeight="1" spans="1:10">
      <c r="A106" s="218" t="s">
        <v>325</v>
      </c>
      <c r="B106" s="122" t="s">
        <v>506</v>
      </c>
      <c r="C106" s="122" t="s">
        <v>362</v>
      </c>
      <c r="D106" s="122" t="s">
        <v>375</v>
      </c>
      <c r="E106" s="119" t="s">
        <v>427</v>
      </c>
      <c r="F106" s="122" t="s">
        <v>365</v>
      </c>
      <c r="G106" s="119" t="s">
        <v>377</v>
      </c>
      <c r="H106" s="122" t="s">
        <v>373</v>
      </c>
      <c r="I106" s="122" t="s">
        <v>368</v>
      </c>
      <c r="J106" s="119" t="s">
        <v>378</v>
      </c>
    </row>
    <row r="107" ht="18.75" customHeight="1" spans="1:10">
      <c r="A107" s="218" t="s">
        <v>325</v>
      </c>
      <c r="B107" s="122" t="s">
        <v>506</v>
      </c>
      <c r="C107" s="122" t="s">
        <v>379</v>
      </c>
      <c r="D107" s="122" t="s">
        <v>385</v>
      </c>
      <c r="E107" s="119" t="s">
        <v>511</v>
      </c>
      <c r="F107" s="122" t="s">
        <v>365</v>
      </c>
      <c r="G107" s="119" t="s">
        <v>512</v>
      </c>
      <c r="H107" s="122" t="s">
        <v>373</v>
      </c>
      <c r="I107" s="122" t="s">
        <v>383</v>
      </c>
      <c r="J107" s="119" t="s">
        <v>513</v>
      </c>
    </row>
    <row r="108" ht="18.75" customHeight="1" spans="1:10">
      <c r="A108" s="218" t="s">
        <v>325</v>
      </c>
      <c r="B108" s="122" t="s">
        <v>506</v>
      </c>
      <c r="C108" s="122" t="s">
        <v>394</v>
      </c>
      <c r="D108" s="122" t="s">
        <v>395</v>
      </c>
      <c r="E108" s="119" t="s">
        <v>395</v>
      </c>
      <c r="F108" s="122" t="s">
        <v>397</v>
      </c>
      <c r="G108" s="119" t="s">
        <v>377</v>
      </c>
      <c r="H108" s="122" t="s">
        <v>373</v>
      </c>
      <c r="I108" s="122" t="s">
        <v>368</v>
      </c>
      <c r="J108" s="119" t="s">
        <v>514</v>
      </c>
    </row>
    <row r="109" ht="18.75" customHeight="1" spans="1:10">
      <c r="A109" s="218" t="s">
        <v>319</v>
      </c>
      <c r="B109" s="122" t="s">
        <v>515</v>
      </c>
      <c r="C109" s="122" t="s">
        <v>362</v>
      </c>
      <c r="D109" s="122" t="s">
        <v>363</v>
      </c>
      <c r="E109" s="119" t="s">
        <v>516</v>
      </c>
      <c r="F109" s="122" t="s">
        <v>397</v>
      </c>
      <c r="G109" s="119" t="s">
        <v>517</v>
      </c>
      <c r="H109" s="122" t="s">
        <v>425</v>
      </c>
      <c r="I109" s="122" t="s">
        <v>368</v>
      </c>
      <c r="J109" s="119" t="s">
        <v>518</v>
      </c>
    </row>
    <row r="110" ht="18.75" customHeight="1" spans="1:10">
      <c r="A110" s="218" t="s">
        <v>319</v>
      </c>
      <c r="B110" s="122" t="s">
        <v>515</v>
      </c>
      <c r="C110" s="122" t="s">
        <v>362</v>
      </c>
      <c r="D110" s="122" t="s">
        <v>363</v>
      </c>
      <c r="E110" s="119" t="s">
        <v>519</v>
      </c>
      <c r="F110" s="122" t="s">
        <v>397</v>
      </c>
      <c r="G110" s="119" t="s">
        <v>520</v>
      </c>
      <c r="H110" s="122" t="s">
        <v>521</v>
      </c>
      <c r="I110" s="122" t="s">
        <v>368</v>
      </c>
      <c r="J110" s="119" t="s">
        <v>518</v>
      </c>
    </row>
    <row r="111" ht="18.75" customHeight="1" spans="1:10">
      <c r="A111" s="218" t="s">
        <v>319</v>
      </c>
      <c r="B111" s="122" t="s">
        <v>515</v>
      </c>
      <c r="C111" s="122" t="s">
        <v>362</v>
      </c>
      <c r="D111" s="122" t="s">
        <v>363</v>
      </c>
      <c r="E111" s="119" t="s">
        <v>522</v>
      </c>
      <c r="F111" s="122" t="s">
        <v>397</v>
      </c>
      <c r="G111" s="119" t="s">
        <v>523</v>
      </c>
      <c r="H111" s="122" t="s">
        <v>425</v>
      </c>
      <c r="I111" s="122" t="s">
        <v>368</v>
      </c>
      <c r="J111" s="119" t="s">
        <v>518</v>
      </c>
    </row>
    <row r="112" ht="18.75" customHeight="1" spans="1:10">
      <c r="A112" s="218" t="s">
        <v>319</v>
      </c>
      <c r="B112" s="122" t="s">
        <v>515</v>
      </c>
      <c r="C112" s="122" t="s">
        <v>362</v>
      </c>
      <c r="D112" s="122" t="s">
        <v>370</v>
      </c>
      <c r="E112" s="119" t="s">
        <v>524</v>
      </c>
      <c r="F112" s="122" t="s">
        <v>397</v>
      </c>
      <c r="G112" s="119" t="s">
        <v>426</v>
      </c>
      <c r="H112" s="122" t="s">
        <v>373</v>
      </c>
      <c r="I112" s="122" t="s">
        <v>368</v>
      </c>
      <c r="J112" s="119" t="s">
        <v>518</v>
      </c>
    </row>
    <row r="113" ht="18.75" customHeight="1" spans="1:10">
      <c r="A113" s="218" t="s">
        <v>319</v>
      </c>
      <c r="B113" s="122" t="s">
        <v>515</v>
      </c>
      <c r="C113" s="122" t="s">
        <v>362</v>
      </c>
      <c r="D113" s="122" t="s">
        <v>370</v>
      </c>
      <c r="E113" s="119" t="s">
        <v>525</v>
      </c>
      <c r="F113" s="122" t="s">
        <v>397</v>
      </c>
      <c r="G113" s="119" t="s">
        <v>426</v>
      </c>
      <c r="H113" s="122" t="s">
        <v>373</v>
      </c>
      <c r="I113" s="122" t="s">
        <v>368</v>
      </c>
      <c r="J113" s="119" t="s">
        <v>518</v>
      </c>
    </row>
    <row r="114" ht="18.75" customHeight="1" spans="1:10">
      <c r="A114" s="218" t="s">
        <v>319</v>
      </c>
      <c r="B114" s="122" t="s">
        <v>515</v>
      </c>
      <c r="C114" s="122" t="s">
        <v>362</v>
      </c>
      <c r="D114" s="122" t="s">
        <v>370</v>
      </c>
      <c r="E114" s="119" t="s">
        <v>526</v>
      </c>
      <c r="F114" s="122" t="s">
        <v>397</v>
      </c>
      <c r="G114" s="119" t="s">
        <v>426</v>
      </c>
      <c r="H114" s="122" t="s">
        <v>373</v>
      </c>
      <c r="I114" s="122" t="s">
        <v>368</v>
      </c>
      <c r="J114" s="119" t="s">
        <v>518</v>
      </c>
    </row>
    <row r="115" ht="18.75" customHeight="1" spans="1:10">
      <c r="A115" s="218" t="s">
        <v>319</v>
      </c>
      <c r="B115" s="122" t="s">
        <v>515</v>
      </c>
      <c r="C115" s="122" t="s">
        <v>362</v>
      </c>
      <c r="D115" s="122" t="s">
        <v>375</v>
      </c>
      <c r="E115" s="119" t="s">
        <v>527</v>
      </c>
      <c r="F115" s="122" t="s">
        <v>365</v>
      </c>
      <c r="G115" s="119" t="s">
        <v>528</v>
      </c>
      <c r="H115" s="122" t="s">
        <v>529</v>
      </c>
      <c r="I115" s="122" t="s">
        <v>368</v>
      </c>
      <c r="J115" s="119" t="s">
        <v>518</v>
      </c>
    </row>
    <row r="116" ht="18.75" customHeight="1" spans="1:10">
      <c r="A116" s="218" t="s">
        <v>319</v>
      </c>
      <c r="B116" s="122" t="s">
        <v>515</v>
      </c>
      <c r="C116" s="122" t="s">
        <v>362</v>
      </c>
      <c r="D116" s="122" t="s">
        <v>375</v>
      </c>
      <c r="E116" s="119" t="s">
        <v>530</v>
      </c>
      <c r="F116" s="122" t="s">
        <v>365</v>
      </c>
      <c r="G116" s="119" t="s">
        <v>531</v>
      </c>
      <c r="H116" s="122" t="s">
        <v>529</v>
      </c>
      <c r="I116" s="122" t="s">
        <v>368</v>
      </c>
      <c r="J116" s="119" t="s">
        <v>518</v>
      </c>
    </row>
    <row r="117" ht="18.75" customHeight="1" spans="1:10">
      <c r="A117" s="218" t="s">
        <v>319</v>
      </c>
      <c r="B117" s="122" t="s">
        <v>515</v>
      </c>
      <c r="C117" s="122" t="s">
        <v>362</v>
      </c>
      <c r="D117" s="122" t="s">
        <v>375</v>
      </c>
      <c r="E117" s="119" t="s">
        <v>532</v>
      </c>
      <c r="F117" s="122" t="s">
        <v>365</v>
      </c>
      <c r="G117" s="119" t="s">
        <v>533</v>
      </c>
      <c r="H117" s="122" t="s">
        <v>529</v>
      </c>
      <c r="I117" s="122" t="s">
        <v>368</v>
      </c>
      <c r="J117" s="119" t="s">
        <v>518</v>
      </c>
    </row>
    <row r="118" ht="18.75" customHeight="1" spans="1:10">
      <c r="A118" s="218" t="s">
        <v>319</v>
      </c>
      <c r="B118" s="122" t="s">
        <v>515</v>
      </c>
      <c r="C118" s="122" t="s">
        <v>379</v>
      </c>
      <c r="D118" s="122" t="s">
        <v>385</v>
      </c>
      <c r="E118" s="119" t="s">
        <v>534</v>
      </c>
      <c r="F118" s="122" t="s">
        <v>365</v>
      </c>
      <c r="G118" s="119" t="s">
        <v>473</v>
      </c>
      <c r="H118" s="122" t="s">
        <v>373</v>
      </c>
      <c r="I118" s="122" t="s">
        <v>368</v>
      </c>
      <c r="J118" s="119" t="s">
        <v>518</v>
      </c>
    </row>
    <row r="119" ht="18.75" customHeight="1" spans="1:10">
      <c r="A119" s="218" t="s">
        <v>319</v>
      </c>
      <c r="B119" s="122" t="s">
        <v>515</v>
      </c>
      <c r="C119" s="122" t="s">
        <v>379</v>
      </c>
      <c r="D119" s="122" t="s">
        <v>385</v>
      </c>
      <c r="E119" s="119" t="s">
        <v>535</v>
      </c>
      <c r="F119" s="122" t="s">
        <v>365</v>
      </c>
      <c r="G119" s="119" t="s">
        <v>536</v>
      </c>
      <c r="H119" s="122" t="s">
        <v>373</v>
      </c>
      <c r="I119" s="122" t="s">
        <v>368</v>
      </c>
      <c r="J119" s="119" t="s">
        <v>518</v>
      </c>
    </row>
    <row r="120" ht="18.75" customHeight="1" spans="1:10">
      <c r="A120" s="218" t="s">
        <v>319</v>
      </c>
      <c r="B120" s="122" t="s">
        <v>515</v>
      </c>
      <c r="C120" s="122" t="s">
        <v>379</v>
      </c>
      <c r="D120" s="122" t="s">
        <v>385</v>
      </c>
      <c r="E120" s="119" t="s">
        <v>537</v>
      </c>
      <c r="F120" s="122" t="s">
        <v>365</v>
      </c>
      <c r="G120" s="119" t="s">
        <v>538</v>
      </c>
      <c r="H120" s="122" t="s">
        <v>373</v>
      </c>
      <c r="I120" s="122" t="s">
        <v>368</v>
      </c>
      <c r="J120" s="119" t="s">
        <v>518</v>
      </c>
    </row>
    <row r="121" ht="18.75" customHeight="1" spans="1:10">
      <c r="A121" s="218" t="s">
        <v>319</v>
      </c>
      <c r="B121" s="122" t="s">
        <v>515</v>
      </c>
      <c r="C121" s="122" t="s">
        <v>379</v>
      </c>
      <c r="D121" s="122" t="s">
        <v>539</v>
      </c>
      <c r="E121" s="119" t="s">
        <v>540</v>
      </c>
      <c r="F121" s="122" t="s">
        <v>365</v>
      </c>
      <c r="G121" s="119" t="s">
        <v>473</v>
      </c>
      <c r="H121" s="122" t="s">
        <v>373</v>
      </c>
      <c r="I121" s="122" t="s">
        <v>368</v>
      </c>
      <c r="J121" s="119" t="s">
        <v>518</v>
      </c>
    </row>
    <row r="122" ht="18.75" customHeight="1" spans="1:10">
      <c r="A122" s="218" t="s">
        <v>319</v>
      </c>
      <c r="B122" s="122" t="s">
        <v>515</v>
      </c>
      <c r="C122" s="122" t="s">
        <v>379</v>
      </c>
      <c r="D122" s="122" t="s">
        <v>539</v>
      </c>
      <c r="E122" s="119" t="s">
        <v>541</v>
      </c>
      <c r="F122" s="122" t="s">
        <v>365</v>
      </c>
      <c r="G122" s="119" t="s">
        <v>542</v>
      </c>
      <c r="H122" s="122" t="s">
        <v>373</v>
      </c>
      <c r="I122" s="122" t="s">
        <v>368</v>
      </c>
      <c r="J122" s="119" t="s">
        <v>518</v>
      </c>
    </row>
    <row r="123" ht="18.75" customHeight="1" spans="1:10">
      <c r="A123" s="218" t="s">
        <v>319</v>
      </c>
      <c r="B123" s="122" t="s">
        <v>515</v>
      </c>
      <c r="C123" s="122" t="s">
        <v>394</v>
      </c>
      <c r="D123" s="122" t="s">
        <v>395</v>
      </c>
      <c r="E123" s="119" t="s">
        <v>543</v>
      </c>
      <c r="F123" s="122" t="s">
        <v>397</v>
      </c>
      <c r="G123" s="119" t="s">
        <v>505</v>
      </c>
      <c r="H123" s="122" t="s">
        <v>373</v>
      </c>
      <c r="I123" s="122" t="s">
        <v>368</v>
      </c>
      <c r="J123" s="119" t="s">
        <v>518</v>
      </c>
    </row>
    <row r="124" ht="18.75" customHeight="1" spans="1:10">
      <c r="A124" s="218" t="s">
        <v>319</v>
      </c>
      <c r="B124" s="122" t="s">
        <v>515</v>
      </c>
      <c r="C124" s="122" t="s">
        <v>394</v>
      </c>
      <c r="D124" s="122" t="s">
        <v>395</v>
      </c>
      <c r="E124" s="119" t="s">
        <v>544</v>
      </c>
      <c r="F124" s="122" t="s">
        <v>397</v>
      </c>
      <c r="G124" s="119" t="s">
        <v>505</v>
      </c>
      <c r="H124" s="122" t="s">
        <v>373</v>
      </c>
      <c r="I124" s="122" t="s">
        <v>368</v>
      </c>
      <c r="J124" s="119" t="s">
        <v>518</v>
      </c>
    </row>
    <row r="125" ht="18.75" customHeight="1" spans="1:10">
      <c r="A125" s="218" t="s">
        <v>319</v>
      </c>
      <c r="B125" s="122" t="s">
        <v>515</v>
      </c>
      <c r="C125" s="122" t="s">
        <v>394</v>
      </c>
      <c r="D125" s="122" t="s">
        <v>395</v>
      </c>
      <c r="E125" s="119" t="s">
        <v>545</v>
      </c>
      <c r="F125" s="122" t="s">
        <v>397</v>
      </c>
      <c r="G125" s="119" t="s">
        <v>505</v>
      </c>
      <c r="H125" s="122" t="s">
        <v>373</v>
      </c>
      <c r="I125" s="122" t="s">
        <v>368</v>
      </c>
      <c r="J125" s="119" t="s">
        <v>518</v>
      </c>
    </row>
  </sheetData>
  <mergeCells count="28">
    <mergeCell ref="A2:J2"/>
    <mergeCell ref="A3:H3"/>
    <mergeCell ref="A7:A16"/>
    <mergeCell ref="A17:A26"/>
    <mergeCell ref="A27:A32"/>
    <mergeCell ref="A33:A41"/>
    <mergeCell ref="A42:A51"/>
    <mergeCell ref="A52:A57"/>
    <mergeCell ref="A58:A65"/>
    <mergeCell ref="A66:A74"/>
    <mergeCell ref="A75:A83"/>
    <mergeCell ref="A84:A92"/>
    <mergeCell ref="A93:A102"/>
    <mergeCell ref="A103:A108"/>
    <mergeCell ref="A109:A125"/>
    <mergeCell ref="B7:B16"/>
    <mergeCell ref="B17:B26"/>
    <mergeCell ref="B27:B32"/>
    <mergeCell ref="B33:B41"/>
    <mergeCell ref="B42:B51"/>
    <mergeCell ref="B52:B57"/>
    <mergeCell ref="B58:B65"/>
    <mergeCell ref="B66:B74"/>
    <mergeCell ref="B75:B83"/>
    <mergeCell ref="B84:B92"/>
    <mergeCell ref="B93:B102"/>
    <mergeCell ref="B103:B108"/>
    <mergeCell ref="B109:B12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2025-03-17T01:21:13Z</dcterms:created>
  <dcterms:modified xsi:type="dcterms:W3CDTF">2025-03-17T01:21:21Z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61300EE98D3840A0BB4826FE6A6DD440_13</vt:lpwstr>
  </property>
  <property fmtid="{D5CDD505-2E9C-101B-9397-08002B2CF9AE}" pid="3" name="KSOProductBuildVer">
    <vt:lpwstr>2052-12.1.0.20305</vt:lpwstr>
  </property>
</Properties>
</file>