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<sst xmlns="http://schemas.openxmlformats.org/spreadsheetml/2006/main" count="929" uniqueCount="392">
  <si>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</si>
  <si>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</si>
  <si>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</si>
  <si>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</si>
  <si>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</si>
  <si>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</si>
  <si>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</si>
  <si>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</si>
  <si>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</si>
  <si>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</si>
  <si>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</si>
  <si>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</si>
  <si>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</si>
  <si>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</si>
  <si>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</si>
  <si>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</si>
  <si>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</si>
  <si>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</si>
  <si>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</si>
  <si>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</si>
  <si>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</si>
  <si>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</si>
  <si>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</si>
  <si>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</si>
  <si>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</si>
  <si>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</si>
  <si>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</si>
  <si>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</si>
  <si>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</si>
  <si>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</si>
  <si>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</si>
  <si>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</si>
  <si>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</si>
  <si>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</si>
  <si>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</si>
  <si>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</si>
  <si>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</si>
  <si>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</si>
  <si>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</si>
  <si>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</si>
  <si>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</si>
  <si>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</si>
  <si>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</si>
  <si>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</si>
  <si>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</si>
  <si>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</si>
  <si>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</si>
  <si>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</si>
  <si>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</si>
  <si>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</si>
  <si>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</si>
  <si>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</si>
  <si>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</si>
  <si>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</si>
  <si>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</si>
  <si>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</si>
  <si>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</si>
  <si>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</si>
  <si>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</si>
  <si>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</si>
  <si>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</si>
  <si>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</si>
  <si>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</si>
  <si>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</si>
  <si>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</si>
  <si>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</si>
  <si>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</si>
  <si>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</si>
  <si>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</si>
  <si>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</si>
  <si>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344</t>
  </si>
  <si>
    <t>双江拉祜族佤族布朗族傣族自治县检验检测所</t>
  </si>
  <si>
    <t>344001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</si>
  <si>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</si>
  <si>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</si>
  <si>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</si>
  <si>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</si>
  <si>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</si>
  <si>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</si>
  <si>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</si>
  <si>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</si>
  <si>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</si>
  <si>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</si>
  <si>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</si>
  <si>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</si>
  <si>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</si>
  <si>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</si>
  <si>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</si>
  <si>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>市场监督管理事务</t>
  </si>
  <si>
    <t>食品安全监管</t>
  </si>
  <si>
    <t>208</t>
  </si>
  <si>
    <t>社会保障和就业支出</t>
  </si>
  <si>
    <t>20805</t>
  </si>
  <si>
    <t>行政事业单位养老支出</t>
  </si>
  <si>
    <t>机关事业单位基本养老保险缴费支出</t>
  </si>
  <si>
    <t>20811</t>
  </si>
  <si>
    <t>残疾人事业</t>
  </si>
  <si>
    <t>其他残疾人事业支出</t>
  </si>
  <si>
    <t>20899</t>
  </si>
  <si>
    <t>其他社会保障和就业支出</t>
  </si>
  <si>
    <t>210</t>
  </si>
  <si>
    <t>卫生健康支出</t>
  </si>
  <si>
    <t>21011</t>
  </si>
  <si>
    <t>行政事业单位医疗</t>
  </si>
  <si>
    <t>事业单位医疗</t>
  </si>
  <si>
    <t>其他行政事业单位医疗支出</t>
  </si>
  <si>
    <t>213</t>
  </si>
  <si>
    <t>农林水支出</t>
  </si>
  <si>
    <t>21301</t>
  </si>
  <si>
    <t>农业农村</t>
  </si>
  <si>
    <t>行政运行</t>
  </si>
  <si>
    <t>事业运行</t>
  </si>
  <si>
    <t>2130109</t>
  </si>
  <si>
    <t>农产品质量安全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</si>
  <si>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</si>
  <si>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</si>
  <si>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</si>
  <si>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</si>
  <si>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</si>
  <si>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</si>
  <si>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</si>
  <si>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</si>
  <si>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</si>
  <si>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</si>
  <si>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</si>
  <si>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</si>
  <si>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</si>
  <si>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</si>
  <si>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</si>
  <si>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</si>
  <si>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</si>
  <si>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</si>
  <si>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</si>
  <si>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</si>
  <si>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</si>
  <si>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</si>
  <si>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</si>
  <si>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</si>
  <si>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</si>
  <si>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</si>
  <si>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</si>
  <si>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</si>
  <si>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</si>
  <si>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</si>
  <si>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</si>
  <si>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</si>
  <si>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</si>
  <si>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</si>
  <si>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</si>
  <si>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</si>
  <si>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</si>
  <si>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</si>
  <si>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</si>
  <si>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</si>
  <si>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</si>
  <si>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</si>
  <si>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</si>
  <si>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</si>
  <si>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</si>
  <si>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</si>
  <si>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</si>
  <si>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</si>
  <si>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</si>
  <si>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</si>
  <si>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</si>
  <si>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</si>
  <si>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</si>
  <si>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</si>
  <si>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2013816</t>
  </si>
  <si>
    <t>2080505</t>
  </si>
  <si>
    <t>2081199</t>
  </si>
  <si>
    <t>2089999</t>
  </si>
  <si>
    <t>2101102</t>
  </si>
  <si>
    <t>2101199</t>
  </si>
  <si>
    <t>2130101</t>
  </si>
  <si>
    <t>2130104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</si>
  <si>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</si>
  <si>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</si>
  <si>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</si>
  <si>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</si>
  <si>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</si>
  <si>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</si>
  <si>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</si>
  <si>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</si>
  <si>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</si>
  <si>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</si>
  <si>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</si>
  <si>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</si>
  <si>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</si>
  <si>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</si>
  <si>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</si>
  <si>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</si>
  <si>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</si>
  <si>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</si>
  <si>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</si>
  <si>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</si>
  <si>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</si>
  <si>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</si>
  <si>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</si>
  <si>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</si>
  <si>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</si>
  <si>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</si>
  <si>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</si>
  <si>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</si>
  <si>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</si>
  <si>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</si>
  <si>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</si>
  <si>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530925251100003733942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</si>
  <si>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</si>
  <si>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</si>
  <si>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</si>
  <si>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</si>
  <si>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</si>
  <si>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</si>
  <si>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</si>
  <si>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530925251100003733940</t>
  </si>
  <si>
    <t>绩效工资（2017年提高标准部分）</t>
  </si>
  <si>
    <t>530925251100003733943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</si>
  <si>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</si>
  <si>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</si>
  <si>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</si>
  <si>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</si>
  <si>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</si>
  <si>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</si>
  <si>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</si>
  <si>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</si>
  <si>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</si>
  <si>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2101101</t>
  </si>
  <si>
    <t>行政单位医疗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</si>
  <si>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</si>
  <si>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</si>
  <si>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</si>
  <si>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</si>
  <si>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</si>
  <si>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</si>
  <si>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530925251100003733945</t>
  </si>
  <si>
    <t>30113</t>
  </si>
  <si>
    <t>530925251100003733902</t>
  </si>
  <si>
    <t>编制外长聘人员支出</t>
  </si>
  <si>
    <t>30199</t>
  </si>
  <si>
    <t>其他工资福利支出</t>
  </si>
  <si>
    <t>530925251100003733951</t>
  </si>
  <si>
    <t>一般公用经费</t>
  </si>
  <si>
    <t>30201</t>
  </si>
  <si>
    <t>办公费</t>
  </si>
  <si>
    <t>530925251100003788291</t>
  </si>
  <si>
    <t>30217</t>
  </si>
  <si>
    <t>30211</t>
  </si>
  <si>
    <t>差旅费</t>
  </si>
  <si>
    <t>530925251100003733949</t>
  </si>
  <si>
    <t>工会经费</t>
  </si>
  <si>
    <t>30228</t>
  </si>
  <si>
    <t>530925251100003733904</t>
  </si>
  <si>
    <t>公务用车运行维护费</t>
  </si>
  <si>
    <t>30231</t>
  </si>
  <si>
    <t>530925251100003733950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</si>
  <si>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</si>
  <si>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</si>
  <si>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</si>
  <si>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</si>
  <si>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</si>
  <si>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</si>
  <si>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</si>
  <si>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</si>
  <si>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</si>
  <si>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</si>
  <si>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检验监测能力建设及运行维护经费</t>
  </si>
  <si>
    <t>事业发展类</t>
  </si>
  <si>
    <t>530925251100003867778</t>
  </si>
  <si>
    <t>30205</t>
  </si>
  <si>
    <t>水费</t>
  </si>
  <si>
    <t>30206</t>
  </si>
  <si>
    <t>电费</t>
  </si>
  <si>
    <t>30207</t>
  </si>
  <si>
    <t>邮电费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</si>
  <si>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</si>
  <si>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</si>
  <si>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</si>
  <si>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</si>
  <si>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</si>
  <si>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</si>
  <si>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</si>
  <si>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</si>
  <si>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31002</t>
  </si>
  <si>
    <t>办公设备购置</t>
  </si>
  <si>
    <t>临财农发〔2024〕38号省级农业发展专项资金</t>
  </si>
  <si>
    <t>530925241100003090018</t>
  </si>
  <si>
    <t>临财行发〔2024〕60号省级食品安全监管专项补助资金</t>
  </si>
  <si>
    <t>专项业务类</t>
  </si>
  <si>
    <t>530925241100003029679</t>
  </si>
  <si>
    <t>31099</t>
  </si>
  <si>
    <t>其他资本性支出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</si>
  <si>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</si>
  <si>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</si>
  <si>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</si>
  <si>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</si>
  <si>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</si>
  <si>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</si>
  <si>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</si>
  <si>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</si>
  <si>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</si>
  <si>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</si>
  <si>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</si>
  <si>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（一）总体思路
坚持以习近平新时代中国特色社会主义思想为指导，树牢“四个意识”，坚定“四个自信”，坚决做到“两个维护”，坚决贯彻落实习近平总书记“四个最严”的重要指示精神和党中央、国务院各项部署，对标对表全面建成小康社会目标，加强检验监测能力建设，守住食品、农产品质量安全底线，提升食品、农产品质量安全水平，确保人民群众“舌尖上的安全”，全面推动食品、农产品质量安全工作。
（二）工作目标
总体目标：确保全县不发生重特大食品、农产品质量安全事故，食品、农产品质量安全水平得到稳步提升，着力打造绿色食品品牌，助推我县经济社会全面发展。
具体目标：
1.按质按量完成2025年食品、农产品质量安全抽检任务，全县食品、农产品质量安全检测合格率达到97.5%以上；
2.推广应用国家农业行业标准，进行农产品标准化生产，积极发展“三品一标”农产品，2025年新增绿色、有机农产品2个以上；
3.推进食用承诺达标合格证制度2家以上。</t>
  </si>
  <si>
    <t>产出指标</t>
  </si>
  <si>
    <t>数量指标</t>
  </si>
  <si>
    <t>县级检测机构完成农产品质量安全定性检测样品2000个/年</t>
  </si>
  <si>
    <t>&gt;=</t>
  </si>
  <si>
    <t>2000个</t>
  </si>
  <si>
    <t>年</t>
  </si>
  <si>
    <t>定量指标</t>
  </si>
  <si>
    <t>质量指标</t>
  </si>
  <si>
    <t>食品、农产品质量安全监测合格率97.5%以上</t>
  </si>
  <si>
    <t>97.5</t>
  </si>
  <si>
    <t>%</t>
  </si>
  <si>
    <t>效益指标</t>
  </si>
  <si>
    <t>社会效益</t>
  </si>
  <si>
    <t>使我县食品、农产品质量安全水平得到整体提升，保障人民群众消费安全和身体健康。</t>
  </si>
  <si>
    <t>提升</t>
  </si>
  <si>
    <t>定性指标</t>
  </si>
  <si>
    <t>满意度指标</t>
  </si>
  <si>
    <t>服务对象满意度</t>
  </si>
  <si>
    <t>全县农产品质量安全满意度95%以上。</t>
  </si>
  <si>
    <t>95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</si>
  <si>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</si>
  <si>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</si>
  <si>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</si>
  <si>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</si>
  <si>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备注：本单位2025年无政府性基金预算支出预算，故此表为空表。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</si>
  <si>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</si>
  <si>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</si>
  <si>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</si>
  <si>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</si>
  <si>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</si>
  <si>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</si>
  <si>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</si>
  <si>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</si>
  <si>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</si>
  <si>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</si>
  <si>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车辆燃油</t>
  </si>
  <si>
    <t>车辆加油、添加燃料服务</t>
  </si>
  <si>
    <t>升</t>
  </si>
  <si>
    <t>车辆维修费</t>
  </si>
  <si>
    <t>车辆维修和保养服务</t>
  </si>
  <si>
    <t>次</t>
  </si>
  <si>
    <t>车辆保险</t>
  </si>
  <si>
    <t>机动车保险服务</t>
  </si>
  <si>
    <t>份</t>
  </si>
  <si>
    <t>茶水柜</t>
  </si>
  <si>
    <t>个</t>
  </si>
  <si>
    <t>购买复印纸</t>
  </si>
  <si>
    <t>复印纸</t>
  </si>
  <si>
    <t>箱</t>
  </si>
  <si>
    <t>购买电视机</t>
  </si>
  <si>
    <t>普通电视设备（电视机）</t>
  </si>
  <si>
    <t>台</t>
  </si>
  <si>
    <t>两门书柜</t>
  </si>
  <si>
    <t>书柜</t>
  </si>
  <si>
    <t>三门书柜</t>
  </si>
  <si>
    <t>预算08表</t>
  </si>
  <si>
    <t>政府购买服务项目</t>
  </si>
  <si>
    <t>政府购买服务目录</t>
  </si>
  <si>
    <t>备注：本单位2025年无政府购买服务预算，故此表为空表。</t>
  </si>
  <si>
    <t>预算09-1表</t>
  </si>
  <si>
    <t>单位名称（项目）</t>
  </si>
  <si>
    <t>地区</t>
  </si>
  <si>
    <t>政府性基金</t>
  </si>
  <si>
    <t>-</t>
  </si>
  <si>
    <t>备注：本单位2025年无县对下转移支付预算，故此表为空表。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</si>
  <si>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</si>
  <si>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</si>
  <si>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</si>
  <si>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</si>
  <si>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</si>
  <si>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</si>
  <si>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</si>
  <si>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</si>
  <si>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</si>
  <si>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家具、用具、装具及动植物</t>
  </si>
  <si>
    <t>A05010505 茶水柜</t>
  </si>
  <si>
    <t>A05010501 书柜</t>
  </si>
  <si>
    <t>设备</t>
  </si>
  <si>
    <t>A02091001 普通电视设备（电视机）</t>
  </si>
  <si>
    <t>预算11表</t>
  </si>
  <si>
    <t>中央和省、市转移支付补助项目支出预算表"</t>
  </si>
  <si>
    <t>上级补助</t>
  </si>
  <si>
    <t>备注：本单位2025年无中央和省、市转移支付补助项目支出预算，故此表为空表。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</si>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</sst>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2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0" fillId="0" borderId="0" xfId="0" applyFont="1" applyFill="1">
      <alignment vertical="top"/>
      <protection locked="0"/>
    </xf>
    <xf numFmtId="0" fontId="0" fillId="0" borderId="0" xfId="0" applyFont="1" applyAlignment="1">
      <alignment horizontal="center" vertical="top"/>
      <protection locked="0"/>
    </xf>
    <xf numFmtId="0" fontId="2" fillId="0" borderId="0" xfId="0" applyFont="1" applyAlignment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180" fontId="8" fillId="0" borderId="7" xfId="56" applyNumberFormat="1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0" fillId="0" borderId="0" xfId="0" applyFont="1" applyFill="1">
      <alignment vertical="top"/>
      <protection locked="0"/>
    </xf>
    <xf numFmtId="0" fontId="7" fillId="0" borderId="0" xfId="0" applyFont="1" applyAlignment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8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6" fillId="0" borderId="6" xfId="0" applyFont="1" applyFill="1" applyBorder="1" applyAlignment="1" applyProtection="1">
      <alignment horizontal="left" vertical="center" wrapText="1" indent="2"/>
    </xf>
    <xf numFmtId="0" fontId="6" fillId="0" borderId="8" xfId="0" applyFont="1" applyFill="1" applyBorder="1" applyAlignment="1" applyProtection="1">
      <alignment horizontal="left" vertical="center" wrapText="1"/>
    </xf>
    <xf numFmtId="3" fontId="6" fillId="0" borderId="8" xfId="0" applyNumberFormat="1" applyFont="1" applyFill="1" applyBorder="1" applyAlignment="1" applyProtection="1">
      <alignment horizontal="right" vertical="center"/>
    </xf>
    <xf numFmtId="176" fontId="8" fillId="0" borderId="7" xfId="0" applyNumberFormat="1" applyFont="1" applyFill="1" applyBorder="1" applyAlignment="1">
      <alignment horizontal="right" vertical="center"/>
      <protection locked="0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0" xfId="0" applyNumberFormat="1" applyFont="1" applyBorder="1" applyAlignment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 wrapText="1"/>
      <protection locked="0"/>
    </xf>
    <xf numFmtId="49" fontId="7" fillId="0" borderId="8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8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  <xf numFmtId="0" fontId="6" fillId="0" borderId="6" xfId="0" applyFont="1" applyFill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J18" sqref="J18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3" t="s">
        <v>0</v>
      </c>
    </row>
    <row r="3" ht="36" customHeight="1" spans="1:4">
      <c r="A3" s="6" t="str">
        <f>"2025"&amp;"年部门财务收支预算总表"</f>
        <v>2025年部门财务收支预算总表</v>
      </c>
      <c r="B3" s="219"/>
      <c r="C3" s="219"/>
      <c r="D3" s="219"/>
    </row>
    <row r="4" ht="18.75" customHeight="1" spans="1:4">
      <c r="A4" s="46" t="str">
        <f>"单位名称："&amp;"双江拉祜族佤族布朗族傣族自治县检验检测所"</f>
        <v>单位名称：双江拉祜族佤族布朗族傣族自治县检验检测所</v>
      </c>
      <c r="B4" s="220"/>
      <c r="C4" s="220"/>
      <c r="D4" s="43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45" t="s">
        <v>6</v>
      </c>
      <c r="B8" s="24">
        <v>1312103.39</v>
      </c>
      <c r="C8" s="145" t="s">
        <v>7</v>
      </c>
      <c r="D8" s="24">
        <v>33823</v>
      </c>
    </row>
    <row r="9" ht="18.75" customHeight="1" spans="1:4">
      <c r="A9" s="145" t="s">
        <v>8</v>
      </c>
      <c r="B9" s="24"/>
      <c r="C9" s="145" t="s">
        <v>9</v>
      </c>
      <c r="D9" s="24"/>
    </row>
    <row r="10" ht="18.75" customHeight="1" spans="1:4">
      <c r="A10" s="145" t="s">
        <v>10</v>
      </c>
      <c r="B10" s="24"/>
      <c r="C10" s="145" t="s">
        <v>11</v>
      </c>
      <c r="D10" s="24"/>
    </row>
    <row r="11" ht="18.75" customHeight="1" spans="1:4">
      <c r="A11" s="145" t="s">
        <v>12</v>
      </c>
      <c r="B11" s="24"/>
      <c r="C11" s="145" t="s">
        <v>13</v>
      </c>
      <c r="D11" s="24"/>
    </row>
    <row r="12" ht="18.75" customHeight="1" spans="1:4">
      <c r="A12" s="221" t="s">
        <v>14</v>
      </c>
      <c r="B12" s="24"/>
      <c r="C12" s="177" t="s">
        <v>15</v>
      </c>
      <c r="D12" s="24"/>
    </row>
    <row r="13" ht="18.75" customHeight="1" spans="1:4">
      <c r="A13" s="180" t="s">
        <v>16</v>
      </c>
      <c r="B13" s="24"/>
      <c r="C13" s="179" t="s">
        <v>17</v>
      </c>
      <c r="D13" s="24"/>
    </row>
    <row r="14" ht="18.75" customHeight="1" spans="1:4">
      <c r="A14" s="180" t="s">
        <v>18</v>
      </c>
      <c r="B14" s="24"/>
      <c r="C14" s="179" t="s">
        <v>19</v>
      </c>
      <c r="D14" s="24"/>
    </row>
    <row r="15" ht="18.75" customHeight="1" spans="1:4">
      <c r="A15" s="180" t="s">
        <v>20</v>
      </c>
      <c r="B15" s="24"/>
      <c r="C15" s="179" t="s">
        <v>21</v>
      </c>
      <c r="D15" s="24">
        <v>77011.63</v>
      </c>
    </row>
    <row r="16" ht="18.75" customHeight="1" spans="1:4">
      <c r="A16" s="180" t="s">
        <v>22</v>
      </c>
      <c r="B16" s="24"/>
      <c r="C16" s="179" t="s">
        <v>23</v>
      </c>
      <c r="D16" s="24">
        <v>32676</v>
      </c>
    </row>
    <row r="17" ht="18.75" customHeight="1" spans="1:4">
      <c r="A17" s="180" t="s">
        <v>24</v>
      </c>
      <c r="B17" s="24"/>
      <c r="C17" s="180" t="s">
        <v>25</v>
      </c>
      <c r="D17" s="24"/>
    </row>
    <row r="18" ht="18.75" customHeight="1" spans="1:4">
      <c r="A18" s="180" t="s">
        <v>26</v>
      </c>
      <c r="B18" s="24"/>
      <c r="C18" s="180" t="s">
        <v>27</v>
      </c>
      <c r="D18" s="24"/>
    </row>
    <row r="19" ht="18.75" customHeight="1" spans="1:4">
      <c r="A19" s="181" t="s">
        <v>26</v>
      </c>
      <c r="B19" s="24"/>
      <c r="C19" s="179" t="s">
        <v>28</v>
      </c>
      <c r="D19" s="24">
        <v>1170575.76</v>
      </c>
    </row>
    <row r="20" ht="18.75" customHeight="1" spans="1:4">
      <c r="A20" s="181" t="s">
        <v>26</v>
      </c>
      <c r="B20" s="24"/>
      <c r="C20" s="179" t="s">
        <v>29</v>
      </c>
      <c r="D20" s="24"/>
    </row>
    <row r="21" ht="18.75" customHeight="1" spans="1:4">
      <c r="A21" s="181" t="s">
        <v>26</v>
      </c>
      <c r="B21" s="24"/>
      <c r="C21" s="179" t="s">
        <v>30</v>
      </c>
      <c r="D21" s="24"/>
    </row>
    <row r="22" ht="18.75" customHeight="1" spans="1:4">
      <c r="A22" s="181" t="s">
        <v>26</v>
      </c>
      <c r="B22" s="24"/>
      <c r="C22" s="179" t="s">
        <v>31</v>
      </c>
      <c r="D22" s="24"/>
    </row>
    <row r="23" ht="18.75" customHeight="1" spans="1:4">
      <c r="A23" s="181" t="s">
        <v>26</v>
      </c>
      <c r="B23" s="24"/>
      <c r="C23" s="179" t="s">
        <v>32</v>
      </c>
      <c r="D23" s="24"/>
    </row>
    <row r="24" ht="18.75" customHeight="1" spans="1:4">
      <c r="A24" s="181" t="s">
        <v>26</v>
      </c>
      <c r="B24" s="24"/>
      <c r="C24" s="179" t="s">
        <v>33</v>
      </c>
      <c r="D24" s="24"/>
    </row>
    <row r="25" ht="18.75" customHeight="1" spans="1:4">
      <c r="A25" s="181" t="s">
        <v>26</v>
      </c>
      <c r="B25" s="24"/>
      <c r="C25" s="179" t="s">
        <v>34</v>
      </c>
      <c r="D25" s="24"/>
    </row>
    <row r="26" ht="18.75" customHeight="1" spans="1:4">
      <c r="A26" s="181" t="s">
        <v>26</v>
      </c>
      <c r="B26" s="24"/>
      <c r="C26" s="179" t="s">
        <v>35</v>
      </c>
      <c r="D26" s="24">
        <v>51840</v>
      </c>
    </row>
    <row r="27" ht="18.75" customHeight="1" spans="1:4">
      <c r="A27" s="181" t="s">
        <v>26</v>
      </c>
      <c r="B27" s="24"/>
      <c r="C27" s="179" t="s">
        <v>36</v>
      </c>
      <c r="D27" s="24"/>
    </row>
    <row r="28" ht="18.75" customHeight="1" spans="1:4">
      <c r="A28" s="181" t="s">
        <v>26</v>
      </c>
      <c r="B28" s="24"/>
      <c r="C28" s="179" t="s">
        <v>37</v>
      </c>
      <c r="D28" s="24"/>
    </row>
    <row r="29" ht="18.75" customHeight="1" spans="1:4">
      <c r="A29" s="181" t="s">
        <v>26</v>
      </c>
      <c r="B29" s="24"/>
      <c r="C29" s="179" t="s">
        <v>38</v>
      </c>
      <c r="D29" s="24"/>
    </row>
    <row r="30" ht="18.75" customHeight="1" spans="1:4">
      <c r="A30" s="181" t="s">
        <v>26</v>
      </c>
      <c r="B30" s="24"/>
      <c r="C30" s="179" t="s">
        <v>39</v>
      </c>
      <c r="D30" s="24"/>
    </row>
    <row r="31" ht="18.75" customHeight="1" spans="1:4">
      <c r="A31" s="182" t="s">
        <v>26</v>
      </c>
      <c r="B31" s="24"/>
      <c r="C31" s="180" t="s">
        <v>40</v>
      </c>
      <c r="D31" s="24"/>
    </row>
    <row r="32" ht="18.75" customHeight="1" spans="1:4">
      <c r="A32" s="182" t="s">
        <v>26</v>
      </c>
      <c r="B32" s="24"/>
      <c r="C32" s="180" t="s">
        <v>41</v>
      </c>
      <c r="D32" s="24"/>
    </row>
    <row r="33" ht="18.75" customHeight="1" spans="1:4">
      <c r="A33" s="182" t="s">
        <v>26</v>
      </c>
      <c r="B33" s="24"/>
      <c r="C33" s="180" t="s">
        <v>42</v>
      </c>
      <c r="D33" s="24"/>
    </row>
    <row r="34" ht="18.75" customHeight="1" spans="1:4">
      <c r="A34" s="222"/>
      <c r="B34" s="183"/>
      <c r="C34" s="180" t="s">
        <v>43</v>
      </c>
      <c r="D34" s="24"/>
    </row>
    <row r="35" ht="18.75" customHeight="1" spans="1:4">
      <c r="A35" s="222" t="s">
        <v>44</v>
      </c>
      <c r="B35" s="183">
        <f>SUM(B8:B12)</f>
        <v>1312103.39</v>
      </c>
      <c r="C35" s="223" t="s">
        <v>45</v>
      </c>
      <c r="D35" s="183">
        <v>1365926.39</v>
      </c>
    </row>
    <row r="36" ht="18.75" customHeight="1" spans="1:4">
      <c r="A36" s="224" t="s">
        <v>46</v>
      </c>
      <c r="B36" s="24">
        <v>53823</v>
      </c>
      <c r="C36" s="145" t="s">
        <v>47</v>
      </c>
      <c r="D36" s="24"/>
    </row>
    <row r="37" ht="18.75" customHeight="1" spans="1:4">
      <c r="A37" s="224" t="s">
        <v>48</v>
      </c>
      <c r="B37" s="24">
        <v>53823</v>
      </c>
      <c r="C37" s="145" t="s">
        <v>48</v>
      </c>
      <c r="D37" s="24"/>
    </row>
    <row r="38" ht="18.75" customHeight="1" spans="1:4">
      <c r="A38" s="224" t="s">
        <v>49</v>
      </c>
      <c r="B38" s="24">
        <f>B36-B37</f>
        <v>0</v>
      </c>
      <c r="C38" s="145" t="s">
        <v>50</v>
      </c>
      <c r="D38" s="24"/>
    </row>
    <row r="39" ht="18.75" customHeight="1" spans="1:4">
      <c r="A39" s="225" t="s">
        <v>51</v>
      </c>
      <c r="B39" s="183">
        <f t="shared" ref="B39:D39" si="1">B35+B36</f>
        <v>1365926.39</v>
      </c>
      <c r="C39" s="223" t="s">
        <v>52</v>
      </c>
      <c r="D39" s="183">
        <f t="shared" si="1"/>
        <v>1365926.39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12"/>
      <c r="O2" s="74"/>
      <c r="P2" s="74"/>
      <c r="Q2" s="74"/>
      <c r="R2" s="74"/>
      <c r="S2" s="39" t="s">
        <v>53</v>
      </c>
    </row>
    <row r="3" ht="57.75" customHeight="1" spans="1:19">
      <c r="A3" s="141" t="str">
        <f>"2025"&amp;"年部门收入预算表"</f>
        <v>2025年部门收入预算表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213"/>
      <c r="P3" s="213"/>
      <c r="Q3" s="213"/>
      <c r="R3" s="213"/>
      <c r="S3" s="213"/>
    </row>
    <row r="4" ht="18.75" customHeight="1" spans="1:19">
      <c r="A4" s="46" t="str">
        <f>"单位名称："&amp;"双江拉祜族佤族布朗族傣族自治县检验检测所"</f>
        <v>单位名称：双江拉祜族佤族布朗族傣族自治县检验检测所</v>
      </c>
      <c r="B4" s="102"/>
      <c r="C4" s="102"/>
      <c r="D4" s="102"/>
      <c r="E4" s="102"/>
      <c r="F4" s="102"/>
      <c r="G4" s="102"/>
      <c r="H4" s="102"/>
      <c r="I4" s="102"/>
      <c r="J4" s="79"/>
      <c r="K4" s="102"/>
      <c r="L4" s="102"/>
      <c r="M4" s="102"/>
      <c r="N4" s="102"/>
      <c r="O4" s="79"/>
      <c r="P4" s="79"/>
      <c r="Q4" s="79"/>
      <c r="R4" s="79"/>
      <c r="S4" s="39" t="s">
        <v>1</v>
      </c>
    </row>
    <row r="5" ht="18.75" customHeight="1" spans="1:19">
      <c r="A5" s="197" t="s">
        <v>54</v>
      </c>
      <c r="B5" s="198" t="s">
        <v>55</v>
      </c>
      <c r="C5" s="198" t="s">
        <v>56</v>
      </c>
      <c r="D5" s="199" t="s">
        <v>57</v>
      </c>
      <c r="E5" s="200"/>
      <c r="F5" s="200"/>
      <c r="G5" s="200"/>
      <c r="H5" s="200"/>
      <c r="I5" s="200"/>
      <c r="J5" s="214"/>
      <c r="K5" s="200"/>
      <c r="L5" s="200"/>
      <c r="M5" s="200"/>
      <c r="N5" s="215"/>
      <c r="O5" s="199" t="s">
        <v>46</v>
      </c>
      <c r="P5" s="199"/>
      <c r="Q5" s="199"/>
      <c r="R5" s="199"/>
      <c r="S5" s="218"/>
    </row>
    <row r="6" ht="18.75" customHeight="1" spans="1:19">
      <c r="A6" s="201"/>
      <c r="B6" s="202"/>
      <c r="C6" s="202"/>
      <c r="D6" s="203" t="s">
        <v>58</v>
      </c>
      <c r="E6" s="203" t="s">
        <v>59</v>
      </c>
      <c r="F6" s="203" t="s">
        <v>60</v>
      </c>
      <c r="G6" s="203" t="s">
        <v>61</v>
      </c>
      <c r="H6" s="203" t="s">
        <v>62</v>
      </c>
      <c r="I6" s="216" t="s">
        <v>63</v>
      </c>
      <c r="J6" s="216"/>
      <c r="K6" s="216"/>
      <c r="L6" s="216"/>
      <c r="M6" s="216"/>
      <c r="N6" s="206"/>
      <c r="O6" s="203" t="s">
        <v>58</v>
      </c>
      <c r="P6" s="203" t="s">
        <v>59</v>
      </c>
      <c r="Q6" s="203" t="s">
        <v>60</v>
      </c>
      <c r="R6" s="203" t="s">
        <v>61</v>
      </c>
      <c r="S6" s="203" t="s">
        <v>64</v>
      </c>
    </row>
    <row r="7" ht="18.75" customHeight="1" spans="1:19">
      <c r="A7" s="204"/>
      <c r="B7" s="205"/>
      <c r="C7" s="205"/>
      <c r="D7" s="206"/>
      <c r="E7" s="206"/>
      <c r="F7" s="206"/>
      <c r="G7" s="206"/>
      <c r="H7" s="206"/>
      <c r="I7" s="205" t="s">
        <v>58</v>
      </c>
      <c r="J7" s="205" t="s">
        <v>65</v>
      </c>
      <c r="K7" s="205" t="s">
        <v>66</v>
      </c>
      <c r="L7" s="205" t="s">
        <v>67</v>
      </c>
      <c r="M7" s="205" t="s">
        <v>68</v>
      </c>
      <c r="N7" s="205" t="s">
        <v>69</v>
      </c>
      <c r="O7" s="217"/>
      <c r="P7" s="217"/>
      <c r="Q7" s="217"/>
      <c r="R7" s="217"/>
      <c r="S7" s="206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07" t="s">
        <v>70</v>
      </c>
      <c r="B9" s="208" t="s">
        <v>71</v>
      </c>
      <c r="C9" s="24">
        <v>1365926.39</v>
      </c>
      <c r="D9" s="24">
        <v>1312103.39</v>
      </c>
      <c r="E9" s="24">
        <v>1312103.39</v>
      </c>
      <c r="F9" s="24"/>
      <c r="G9" s="24"/>
      <c r="H9" s="24"/>
      <c r="I9" s="24"/>
      <c r="J9" s="24"/>
      <c r="K9" s="24"/>
      <c r="L9" s="24"/>
      <c r="M9" s="24"/>
      <c r="N9" s="24"/>
      <c r="O9" s="24">
        <v>53823</v>
      </c>
      <c r="P9" s="24">
        <v>53823</v>
      </c>
      <c r="Q9" s="24"/>
      <c r="R9" s="24"/>
      <c r="S9" s="24"/>
    </row>
    <row r="10" ht="18.75" customHeight="1" spans="1:19">
      <c r="A10" s="106" t="s">
        <v>72</v>
      </c>
      <c r="B10" s="209" t="s">
        <v>71</v>
      </c>
      <c r="C10" s="24">
        <v>1365926.39</v>
      </c>
      <c r="D10" s="24">
        <v>1312103.39</v>
      </c>
      <c r="E10" s="24">
        <v>1312103.39</v>
      </c>
      <c r="F10" s="24"/>
      <c r="G10" s="24"/>
      <c r="H10" s="24"/>
      <c r="I10" s="24"/>
      <c r="J10" s="24"/>
      <c r="K10" s="24"/>
      <c r="L10" s="24"/>
      <c r="M10" s="24"/>
      <c r="N10" s="24"/>
      <c r="O10" s="24">
        <v>53823</v>
      </c>
      <c r="P10" s="24">
        <v>53823</v>
      </c>
      <c r="Q10" s="24"/>
      <c r="R10" s="24"/>
      <c r="S10" s="24"/>
    </row>
    <row r="11" ht="18.75" customHeight="1" spans="1:19">
      <c r="A11" s="210" t="s">
        <v>56</v>
      </c>
      <c r="B11" s="211"/>
      <c r="C11" s="24">
        <v>1365926.39</v>
      </c>
      <c r="D11" s="24">
        <v>1312103.39</v>
      </c>
      <c r="E11" s="24">
        <v>1312103.39</v>
      </c>
      <c r="F11" s="24"/>
      <c r="G11" s="24"/>
      <c r="H11" s="24"/>
      <c r="I11" s="24"/>
      <c r="J11" s="24"/>
      <c r="K11" s="24"/>
      <c r="L11" s="24"/>
      <c r="M11" s="24"/>
      <c r="N11" s="24"/>
      <c r="O11" s="24">
        <v>53823</v>
      </c>
      <c r="P11" s="24">
        <v>53823</v>
      </c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85"/>
      <c r="E2" s="2"/>
      <c r="F2" s="2"/>
      <c r="G2" s="2"/>
      <c r="H2" s="185"/>
      <c r="I2" s="2"/>
      <c r="J2" s="185"/>
      <c r="K2" s="2"/>
      <c r="L2" s="2"/>
      <c r="M2" s="2"/>
      <c r="N2" s="2"/>
      <c r="O2" s="43" t="s">
        <v>73</v>
      </c>
    </row>
    <row r="3" ht="42" customHeight="1" spans="1:15">
      <c r="A3" s="6" t="str">
        <f>"2025"&amp;"年部门支出预算表"</f>
        <v>2025年部门支出预算表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ht="18.75" customHeight="1" spans="1:15">
      <c r="A4" s="187" t="str">
        <f>"单位名称："&amp;"双江拉祜族佤族布朗族傣族自治县检验检测所"</f>
        <v>单位名称：双江拉祜族佤族布朗族傣族自治县检验检测所</v>
      </c>
      <c r="B4" s="188"/>
      <c r="C4" s="69"/>
      <c r="D4" s="31"/>
      <c r="E4" s="69"/>
      <c r="F4" s="69"/>
      <c r="G4" s="69"/>
      <c r="H4" s="31"/>
      <c r="I4" s="69"/>
      <c r="J4" s="31"/>
      <c r="K4" s="69"/>
      <c r="L4" s="69"/>
      <c r="M4" s="195"/>
      <c r="N4" s="195"/>
      <c r="O4" s="43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82" t="s">
        <v>76</v>
      </c>
      <c r="F5" s="151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3" t="s">
        <v>58</v>
      </c>
      <c r="E6" s="100" t="s">
        <v>76</v>
      </c>
      <c r="F6" s="100" t="s">
        <v>77</v>
      </c>
      <c r="G6" s="19"/>
      <c r="H6" s="19"/>
      <c r="I6" s="19"/>
      <c r="J6" s="73" t="s">
        <v>58</v>
      </c>
      <c r="K6" s="51" t="s">
        <v>80</v>
      </c>
      <c r="L6" s="51" t="s">
        <v>81</v>
      </c>
      <c r="M6" s="51" t="s">
        <v>82</v>
      </c>
      <c r="N6" s="51" t="s">
        <v>83</v>
      </c>
      <c r="O6" s="51" t="s">
        <v>84</v>
      </c>
    </row>
    <row r="7" ht="18.75" customHeight="1" spans="1:15">
      <c r="A7" s="130">
        <v>1</v>
      </c>
      <c r="B7" s="130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</row>
    <row r="8" ht="18.75" customHeight="1" spans="1:15">
      <c r="A8" s="145" t="s">
        <v>85</v>
      </c>
      <c r="B8" s="174" t="s">
        <v>86</v>
      </c>
      <c r="C8" s="24">
        <v>33823</v>
      </c>
      <c r="D8" s="24">
        <v>33823</v>
      </c>
      <c r="E8" s="24"/>
      <c r="F8" s="24">
        <v>33823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9" t="s">
        <v>87</v>
      </c>
      <c r="B9" s="226" t="s">
        <v>88</v>
      </c>
      <c r="C9" s="24">
        <v>33823</v>
      </c>
      <c r="D9" s="24">
        <v>33823</v>
      </c>
      <c r="E9" s="24"/>
      <c r="F9" s="24">
        <v>33823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91">
        <v>2013816</v>
      </c>
      <c r="B10" s="227" t="s">
        <v>89</v>
      </c>
      <c r="C10" s="24">
        <v>33823</v>
      </c>
      <c r="D10" s="24">
        <v>33823</v>
      </c>
      <c r="E10" s="24"/>
      <c r="F10" s="24">
        <v>33823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45" t="s">
        <v>90</v>
      </c>
      <c r="B11" s="174" t="s">
        <v>91</v>
      </c>
      <c r="C11" s="24">
        <v>77011.63</v>
      </c>
      <c r="D11" s="24">
        <v>77011.63</v>
      </c>
      <c r="E11" s="24">
        <v>77011.63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9" t="s">
        <v>92</v>
      </c>
      <c r="B12" s="226" t="s">
        <v>93</v>
      </c>
      <c r="C12" s="24">
        <v>69120</v>
      </c>
      <c r="D12" s="24">
        <v>69120</v>
      </c>
      <c r="E12" s="24">
        <v>69120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91">
        <v>2080505</v>
      </c>
      <c r="B13" s="227" t="s">
        <v>94</v>
      </c>
      <c r="C13" s="24">
        <v>69120</v>
      </c>
      <c r="D13" s="24">
        <v>69120</v>
      </c>
      <c r="E13" s="24">
        <v>69120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9" t="s">
        <v>95</v>
      </c>
      <c r="B14" s="226" t="s">
        <v>96</v>
      </c>
      <c r="C14" s="24">
        <v>4867.63</v>
      </c>
      <c r="D14" s="24">
        <v>4867.63</v>
      </c>
      <c r="E14" s="24">
        <v>4867.63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91">
        <v>2081199</v>
      </c>
      <c r="B15" s="227" t="s">
        <v>97</v>
      </c>
      <c r="C15" s="24">
        <v>4867.63</v>
      </c>
      <c r="D15" s="24">
        <v>4867.63</v>
      </c>
      <c r="E15" s="24">
        <v>4867.63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9" t="s">
        <v>98</v>
      </c>
      <c r="B16" s="226" t="s">
        <v>99</v>
      </c>
      <c r="C16" s="24">
        <v>3024</v>
      </c>
      <c r="D16" s="24">
        <v>3024</v>
      </c>
      <c r="E16" s="24">
        <v>3024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91">
        <v>2089999</v>
      </c>
      <c r="B17" s="227" t="s">
        <v>99</v>
      </c>
      <c r="C17" s="24">
        <v>3024</v>
      </c>
      <c r="D17" s="24">
        <v>3024</v>
      </c>
      <c r="E17" s="24">
        <v>3024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45" t="s">
        <v>100</v>
      </c>
      <c r="B18" s="174" t="s">
        <v>101</v>
      </c>
      <c r="C18" s="24">
        <v>32676</v>
      </c>
      <c r="D18" s="24">
        <v>32676</v>
      </c>
      <c r="E18" s="24">
        <v>32676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9" t="s">
        <v>102</v>
      </c>
      <c r="B19" s="226" t="s">
        <v>103</v>
      </c>
      <c r="C19" s="24">
        <v>32676</v>
      </c>
      <c r="D19" s="24">
        <v>32676</v>
      </c>
      <c r="E19" s="24">
        <v>32676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91">
        <v>2101102</v>
      </c>
      <c r="B20" s="227" t="s">
        <v>104</v>
      </c>
      <c r="C20" s="24">
        <v>30672</v>
      </c>
      <c r="D20" s="24">
        <v>30672</v>
      </c>
      <c r="E20" s="24">
        <v>30672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91">
        <v>2101199</v>
      </c>
      <c r="B21" s="227" t="s">
        <v>105</v>
      </c>
      <c r="C21" s="24">
        <v>2004</v>
      </c>
      <c r="D21" s="24">
        <v>2004</v>
      </c>
      <c r="E21" s="24">
        <v>2004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45" t="s">
        <v>106</v>
      </c>
      <c r="B22" s="174" t="s">
        <v>107</v>
      </c>
      <c r="C22" s="24">
        <v>1170575.76</v>
      </c>
      <c r="D22" s="24">
        <v>1170575.76</v>
      </c>
      <c r="E22" s="24">
        <v>650575.76</v>
      </c>
      <c r="F22" s="24">
        <v>520000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9" t="s">
        <v>108</v>
      </c>
      <c r="B23" s="226" t="s">
        <v>109</v>
      </c>
      <c r="C23" s="24">
        <v>1170575.76</v>
      </c>
      <c r="D23" s="24">
        <v>1170575.76</v>
      </c>
      <c r="E23" s="24">
        <v>650575.76</v>
      </c>
      <c r="F23" s="24">
        <v>520000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91">
        <v>2130101</v>
      </c>
      <c r="B24" s="227" t="s">
        <v>110</v>
      </c>
      <c r="C24" s="24">
        <v>77000</v>
      </c>
      <c r="D24" s="24">
        <v>77000</v>
      </c>
      <c r="E24" s="24">
        <v>54000</v>
      </c>
      <c r="F24" s="24">
        <v>23000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91">
        <v>2130104</v>
      </c>
      <c r="B25" s="227" t="s">
        <v>111</v>
      </c>
      <c r="C25" s="24">
        <v>1073575.76</v>
      </c>
      <c r="D25" s="24">
        <v>1073575.76</v>
      </c>
      <c r="E25" s="24">
        <v>596575.76</v>
      </c>
      <c r="F25" s="24">
        <v>477000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91" t="s">
        <v>112</v>
      </c>
      <c r="B26" s="227" t="s">
        <v>113</v>
      </c>
      <c r="C26" s="24">
        <v>20000</v>
      </c>
      <c r="D26" s="24">
        <v>20000</v>
      </c>
      <c r="E26" s="24"/>
      <c r="F26" s="24">
        <v>20000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45" t="s">
        <v>114</v>
      </c>
      <c r="B27" s="174" t="s">
        <v>115</v>
      </c>
      <c r="C27" s="24">
        <v>51840</v>
      </c>
      <c r="D27" s="24">
        <v>51840</v>
      </c>
      <c r="E27" s="24">
        <v>51840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9" t="s">
        <v>116</v>
      </c>
      <c r="B28" s="226" t="s">
        <v>117</v>
      </c>
      <c r="C28" s="24">
        <v>51840</v>
      </c>
      <c r="D28" s="24">
        <v>51840</v>
      </c>
      <c r="E28" s="24">
        <v>51840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91" t="s">
        <v>118</v>
      </c>
      <c r="B29" s="227" t="s">
        <v>119</v>
      </c>
      <c r="C29" s="24">
        <v>51840</v>
      </c>
      <c r="D29" s="24">
        <v>51840</v>
      </c>
      <c r="E29" s="24">
        <v>51840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93" t="s">
        <v>120</v>
      </c>
      <c r="B30" s="194" t="s">
        <v>120</v>
      </c>
      <c r="C30" s="24">
        <v>1365926.39</v>
      </c>
      <c r="D30" s="24">
        <v>1365926.39</v>
      </c>
      <c r="E30" s="24">
        <v>812103.39</v>
      </c>
      <c r="F30" s="24">
        <v>553823</v>
      </c>
      <c r="G30" s="24"/>
      <c r="H30" s="24"/>
      <c r="I30" s="24"/>
      <c r="J30" s="24"/>
      <c r="K30" s="24"/>
      <c r="L30" s="24"/>
      <c r="M30" s="24"/>
      <c r="N30" s="24"/>
      <c r="O30" s="24"/>
    </row>
  </sheetData>
  <mergeCells count="11">
    <mergeCell ref="A3:O3"/>
    <mergeCell ref="A4:L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14" activePane="bottomLeft" state="frozen"/>
      <selection/>
      <selection pane="bottomLeft" activeCell="B45" sqref="B45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3" t="s">
        <v>121</v>
      </c>
    </row>
    <row r="3" ht="36" customHeight="1" spans="1:4">
      <c r="A3" s="6" t="str">
        <f>"2025"&amp;"年部门财政拨款收支预算总表"</f>
        <v>2025年部门财政拨款收支预算总表</v>
      </c>
      <c r="B3" s="172"/>
      <c r="C3" s="172"/>
      <c r="D3" s="172"/>
    </row>
    <row r="4" ht="18.75" customHeight="1" spans="1:4">
      <c r="A4" s="8" t="str">
        <f>"单位名称："&amp;"双江拉祜族佤族布朗族傣族自治县检验检测所"</f>
        <v>单位名称：双江拉祜族佤族布朗族傣族自治县检验检测所</v>
      </c>
      <c r="B4" s="173"/>
      <c r="C4" s="173"/>
      <c r="D4" s="43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20" t="str">
        <f t="shared" ref="B6:D6" si="0">"2025"&amp;"年预算数"</f>
        <v>2025年预算数</v>
      </c>
      <c r="C6" s="32" t="s">
        <v>122</v>
      </c>
      <c r="D6" s="120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74" t="s">
        <v>123</v>
      </c>
      <c r="B8" s="24">
        <v>1312103.39</v>
      </c>
      <c r="C8" s="23" t="s">
        <v>124</v>
      </c>
      <c r="D8" s="24">
        <v>1365926.39</v>
      </c>
    </row>
    <row r="9" ht="18.75" customHeight="1" spans="1:4">
      <c r="A9" s="175" t="s">
        <v>125</v>
      </c>
      <c r="B9" s="24">
        <v>1312103.39</v>
      </c>
      <c r="C9" s="23" t="s">
        <v>126</v>
      </c>
      <c r="D9" s="24">
        <v>33823</v>
      </c>
    </row>
    <row r="10" ht="18.75" customHeight="1" spans="1:4">
      <c r="A10" s="175" t="s">
        <v>127</v>
      </c>
      <c r="B10" s="24"/>
      <c r="C10" s="23" t="s">
        <v>128</v>
      </c>
      <c r="D10" s="24"/>
    </row>
    <row r="11" ht="18.75" customHeight="1" spans="1:4">
      <c r="A11" s="175" t="s">
        <v>129</v>
      </c>
      <c r="B11" s="24"/>
      <c r="C11" s="23" t="s">
        <v>130</v>
      </c>
      <c r="D11" s="24"/>
    </row>
    <row r="12" ht="18.75" customHeight="1" spans="1:4">
      <c r="A12" s="176" t="s">
        <v>131</v>
      </c>
      <c r="B12" s="24">
        <v>53823</v>
      </c>
      <c r="C12" s="177" t="s">
        <v>132</v>
      </c>
      <c r="D12" s="24"/>
    </row>
    <row r="13" ht="18.75" customHeight="1" spans="1:4">
      <c r="A13" s="178" t="s">
        <v>125</v>
      </c>
      <c r="B13" s="24">
        <v>53823</v>
      </c>
      <c r="C13" s="179" t="s">
        <v>133</v>
      </c>
      <c r="D13" s="24"/>
    </row>
    <row r="14" ht="18.75" customHeight="1" spans="1:4">
      <c r="A14" s="178" t="s">
        <v>127</v>
      </c>
      <c r="B14" s="24"/>
      <c r="C14" s="179" t="s">
        <v>134</v>
      </c>
      <c r="D14" s="24"/>
    </row>
    <row r="15" ht="18.75" customHeight="1" spans="1:4">
      <c r="A15" s="178" t="s">
        <v>129</v>
      </c>
      <c r="B15" s="24"/>
      <c r="C15" s="179" t="s">
        <v>135</v>
      </c>
      <c r="D15" s="24"/>
    </row>
    <row r="16" ht="18.75" customHeight="1" spans="1:4">
      <c r="A16" s="178" t="s">
        <v>26</v>
      </c>
      <c r="B16" s="24"/>
      <c r="C16" s="179" t="s">
        <v>136</v>
      </c>
      <c r="D16" s="24">
        <v>77011.63</v>
      </c>
    </row>
    <row r="17" ht="18.75" customHeight="1" spans="1:4">
      <c r="A17" s="178" t="s">
        <v>26</v>
      </c>
      <c r="B17" s="24" t="s">
        <v>26</v>
      </c>
      <c r="C17" s="179" t="s">
        <v>137</v>
      </c>
      <c r="D17" s="24">
        <v>32676</v>
      </c>
    </row>
    <row r="18" ht="18.75" customHeight="1" spans="1:4">
      <c r="A18" s="180" t="s">
        <v>26</v>
      </c>
      <c r="B18" s="24" t="s">
        <v>26</v>
      </c>
      <c r="C18" s="179" t="s">
        <v>138</v>
      </c>
      <c r="D18" s="24"/>
    </row>
    <row r="19" ht="18.75" customHeight="1" spans="1:4">
      <c r="A19" s="180" t="s">
        <v>26</v>
      </c>
      <c r="B19" s="24" t="s">
        <v>26</v>
      </c>
      <c r="C19" s="179" t="s">
        <v>139</v>
      </c>
      <c r="D19" s="24"/>
    </row>
    <row r="20" ht="18.75" customHeight="1" spans="1:4">
      <c r="A20" s="181" t="s">
        <v>26</v>
      </c>
      <c r="B20" s="24" t="s">
        <v>26</v>
      </c>
      <c r="C20" s="179" t="s">
        <v>140</v>
      </c>
      <c r="D20" s="24">
        <v>1170575.76</v>
      </c>
    </row>
    <row r="21" ht="18.75" customHeight="1" spans="1:4">
      <c r="A21" s="181" t="s">
        <v>26</v>
      </c>
      <c r="B21" s="24" t="s">
        <v>26</v>
      </c>
      <c r="C21" s="179" t="s">
        <v>141</v>
      </c>
      <c r="D21" s="24"/>
    </row>
    <row r="22" ht="18.75" customHeight="1" spans="1:4">
      <c r="A22" s="181" t="s">
        <v>26</v>
      </c>
      <c r="B22" s="24" t="s">
        <v>26</v>
      </c>
      <c r="C22" s="179" t="s">
        <v>142</v>
      </c>
      <c r="D22" s="24"/>
    </row>
    <row r="23" ht="18.75" customHeight="1" spans="1:4">
      <c r="A23" s="181" t="s">
        <v>26</v>
      </c>
      <c r="B23" s="24" t="s">
        <v>26</v>
      </c>
      <c r="C23" s="179" t="s">
        <v>143</v>
      </c>
      <c r="D23" s="24"/>
    </row>
    <row r="24" ht="18.75" customHeight="1" spans="1:4">
      <c r="A24" s="181" t="s">
        <v>26</v>
      </c>
      <c r="B24" s="24" t="s">
        <v>26</v>
      </c>
      <c r="C24" s="179" t="s">
        <v>144</v>
      </c>
      <c r="D24" s="24"/>
    </row>
    <row r="25" ht="18.75" customHeight="1" spans="1:4">
      <c r="A25" s="181" t="s">
        <v>26</v>
      </c>
      <c r="B25" s="24" t="s">
        <v>26</v>
      </c>
      <c r="C25" s="179" t="s">
        <v>145</v>
      </c>
      <c r="D25" s="24"/>
    </row>
    <row r="26" ht="18.75" customHeight="1" spans="1:4">
      <c r="A26" s="181" t="s">
        <v>26</v>
      </c>
      <c r="B26" s="24" t="s">
        <v>26</v>
      </c>
      <c r="C26" s="179" t="s">
        <v>146</v>
      </c>
      <c r="D26" s="24"/>
    </row>
    <row r="27" ht="18.75" customHeight="1" spans="1:4">
      <c r="A27" s="181" t="s">
        <v>26</v>
      </c>
      <c r="B27" s="24" t="s">
        <v>26</v>
      </c>
      <c r="C27" s="179" t="s">
        <v>147</v>
      </c>
      <c r="D27" s="24">
        <v>51840</v>
      </c>
    </row>
    <row r="28" ht="18.75" customHeight="1" spans="1:4">
      <c r="A28" s="181" t="s">
        <v>26</v>
      </c>
      <c r="B28" s="24" t="s">
        <v>26</v>
      </c>
      <c r="C28" s="179" t="s">
        <v>148</v>
      </c>
      <c r="D28" s="24"/>
    </row>
    <row r="29" ht="18.75" customHeight="1" spans="1:4">
      <c r="A29" s="181" t="s">
        <v>26</v>
      </c>
      <c r="B29" s="24" t="s">
        <v>26</v>
      </c>
      <c r="C29" s="179" t="s">
        <v>149</v>
      </c>
      <c r="D29" s="24"/>
    </row>
    <row r="30" ht="18.75" customHeight="1" spans="1:4">
      <c r="A30" s="181" t="s">
        <v>26</v>
      </c>
      <c r="B30" s="24" t="s">
        <v>26</v>
      </c>
      <c r="C30" s="179" t="s">
        <v>150</v>
      </c>
      <c r="D30" s="24"/>
    </row>
    <row r="31" ht="18.75" customHeight="1" spans="1:4">
      <c r="A31" s="181" t="s">
        <v>26</v>
      </c>
      <c r="B31" s="24" t="s">
        <v>26</v>
      </c>
      <c r="C31" s="179" t="s">
        <v>151</v>
      </c>
      <c r="D31" s="24"/>
    </row>
    <row r="32" ht="18.75" customHeight="1" spans="1:4">
      <c r="A32" s="182" t="s">
        <v>26</v>
      </c>
      <c r="B32" s="24" t="s">
        <v>26</v>
      </c>
      <c r="C32" s="179" t="s">
        <v>152</v>
      </c>
      <c r="D32" s="24"/>
    </row>
    <row r="33" ht="18.75" customHeight="1" spans="1:4">
      <c r="A33" s="182" t="s">
        <v>26</v>
      </c>
      <c r="B33" s="24" t="s">
        <v>26</v>
      </c>
      <c r="C33" s="179" t="s">
        <v>153</v>
      </c>
      <c r="D33" s="24"/>
    </row>
    <row r="34" ht="18.75" customHeight="1" spans="1:4">
      <c r="A34" s="182" t="s">
        <v>26</v>
      </c>
      <c r="B34" s="24" t="s">
        <v>26</v>
      </c>
      <c r="C34" s="179" t="s">
        <v>154</v>
      </c>
      <c r="D34" s="24"/>
    </row>
    <row r="35" ht="18.75" customHeight="1" spans="1:4">
      <c r="A35" s="182"/>
      <c r="B35" s="24"/>
      <c r="C35" s="179" t="s">
        <v>155</v>
      </c>
      <c r="D35" s="24"/>
    </row>
    <row r="36" ht="18.75" customHeight="1" spans="1:4">
      <c r="A36" s="182" t="s">
        <v>26</v>
      </c>
      <c r="B36" s="24" t="s">
        <v>26</v>
      </c>
      <c r="C36" s="179" t="s">
        <v>156</v>
      </c>
      <c r="D36" s="24"/>
    </row>
    <row r="37" ht="18.75" customHeight="1" spans="1:4">
      <c r="A37" s="62" t="s">
        <v>157</v>
      </c>
      <c r="B37" s="183">
        <v>1365926.39</v>
      </c>
      <c r="C37" s="184" t="s">
        <v>52</v>
      </c>
      <c r="D37" s="183">
        <v>1365926.39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showZeros="0" workbookViewId="0">
      <pane ySplit="1" topLeftCell="A1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63"/>
      <c r="F2" s="64"/>
      <c r="G2" s="43" t="s">
        <v>158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64"/>
      <c r="C3" s="164"/>
      <c r="D3" s="164"/>
      <c r="E3" s="164"/>
      <c r="F3" s="164"/>
      <c r="G3" s="164"/>
    </row>
    <row r="4" ht="18" customHeight="1" spans="1:7">
      <c r="A4" s="165" t="str">
        <f>"单位名称："&amp;"双江拉祜族佤族布朗族傣族自治县检验检测所"</f>
        <v>单位名称：双江拉祜族佤族布朗族傣族自治县检验检测所</v>
      </c>
      <c r="B4" s="30"/>
      <c r="C4" s="31"/>
      <c r="D4" s="31"/>
      <c r="E4" s="31"/>
      <c r="F4" s="115"/>
      <c r="G4" s="43" t="s">
        <v>1</v>
      </c>
    </row>
    <row r="5" ht="20.25" customHeight="1" spans="1:7">
      <c r="A5" s="166" t="s">
        <v>159</v>
      </c>
      <c r="B5" s="167"/>
      <c r="C5" s="120" t="s">
        <v>56</v>
      </c>
      <c r="D5" s="143" t="s">
        <v>76</v>
      </c>
      <c r="E5" s="14"/>
      <c r="F5" s="15"/>
      <c r="G5" s="136" t="s">
        <v>77</v>
      </c>
    </row>
    <row r="6" ht="20.25" customHeight="1" spans="1:7">
      <c r="A6" s="168" t="s">
        <v>74</v>
      </c>
      <c r="B6" s="168" t="s">
        <v>75</v>
      </c>
      <c r="C6" s="34"/>
      <c r="D6" s="73" t="s">
        <v>58</v>
      </c>
      <c r="E6" s="73" t="s">
        <v>160</v>
      </c>
      <c r="F6" s="73" t="s">
        <v>161</v>
      </c>
      <c r="G6" s="103"/>
    </row>
    <row r="7" ht="19.5" customHeight="1" spans="1:7">
      <c r="A7" s="168" t="s">
        <v>162</v>
      </c>
      <c r="B7" s="168" t="s">
        <v>163</v>
      </c>
      <c r="C7" s="168" t="s">
        <v>164</v>
      </c>
      <c r="D7" s="73">
        <v>4</v>
      </c>
      <c r="E7" s="169" t="s">
        <v>165</v>
      </c>
      <c r="F7" s="169" t="s">
        <v>166</v>
      </c>
      <c r="G7" s="168" t="s">
        <v>167</v>
      </c>
    </row>
    <row r="8" ht="18" customHeight="1" spans="1:7">
      <c r="A8" s="35" t="s">
        <v>85</v>
      </c>
      <c r="B8" s="35" t="s">
        <v>86</v>
      </c>
      <c r="C8" s="24">
        <v>33823</v>
      </c>
      <c r="D8" s="24"/>
      <c r="E8" s="24"/>
      <c r="F8" s="24"/>
      <c r="G8" s="24">
        <v>33823</v>
      </c>
    </row>
    <row r="9" ht="18" customHeight="1" spans="1:7">
      <c r="A9" s="131" t="s">
        <v>87</v>
      </c>
      <c r="B9" s="131" t="s">
        <v>88</v>
      </c>
      <c r="C9" s="24">
        <v>33823</v>
      </c>
      <c r="D9" s="24"/>
      <c r="E9" s="24"/>
      <c r="F9" s="24"/>
      <c r="G9" s="24">
        <v>33823</v>
      </c>
    </row>
    <row r="10" ht="18" customHeight="1" spans="1:7">
      <c r="A10" s="132" t="s">
        <v>168</v>
      </c>
      <c r="B10" s="132" t="s">
        <v>89</v>
      </c>
      <c r="C10" s="24">
        <v>33823</v>
      </c>
      <c r="D10" s="24"/>
      <c r="E10" s="24"/>
      <c r="F10" s="24"/>
      <c r="G10" s="24">
        <v>33823</v>
      </c>
    </row>
    <row r="11" ht="18" customHeight="1" spans="1:7">
      <c r="A11" s="35" t="s">
        <v>90</v>
      </c>
      <c r="B11" s="35" t="s">
        <v>91</v>
      </c>
      <c r="C11" s="24">
        <v>77011.63</v>
      </c>
      <c r="D11" s="24">
        <v>77011.63</v>
      </c>
      <c r="E11" s="24">
        <v>72144</v>
      </c>
      <c r="F11" s="24">
        <v>4867.63</v>
      </c>
      <c r="G11" s="24"/>
    </row>
    <row r="12" ht="18" customHeight="1" spans="1:7">
      <c r="A12" s="131" t="s">
        <v>92</v>
      </c>
      <c r="B12" s="131" t="s">
        <v>93</v>
      </c>
      <c r="C12" s="24">
        <v>69120</v>
      </c>
      <c r="D12" s="24">
        <v>69120</v>
      </c>
      <c r="E12" s="24">
        <v>69120</v>
      </c>
      <c r="F12" s="24"/>
      <c r="G12" s="24"/>
    </row>
    <row r="13" ht="18" customHeight="1" spans="1:7">
      <c r="A13" s="132" t="s">
        <v>169</v>
      </c>
      <c r="B13" s="132" t="s">
        <v>94</v>
      </c>
      <c r="C13" s="24">
        <v>69120</v>
      </c>
      <c r="D13" s="24">
        <v>69120</v>
      </c>
      <c r="E13" s="24">
        <v>69120</v>
      </c>
      <c r="F13" s="24"/>
      <c r="G13" s="24"/>
    </row>
    <row r="14" ht="18" customHeight="1" spans="1:7">
      <c r="A14" s="131" t="s">
        <v>95</v>
      </c>
      <c r="B14" s="131" t="s">
        <v>96</v>
      </c>
      <c r="C14" s="24">
        <v>4867.63</v>
      </c>
      <c r="D14" s="24">
        <v>4867.63</v>
      </c>
      <c r="E14" s="24"/>
      <c r="F14" s="24">
        <v>4867.63</v>
      </c>
      <c r="G14" s="24"/>
    </row>
    <row r="15" ht="18" customHeight="1" spans="1:7">
      <c r="A15" s="132" t="s">
        <v>170</v>
      </c>
      <c r="B15" s="132" t="s">
        <v>97</v>
      </c>
      <c r="C15" s="24">
        <v>4867.63</v>
      </c>
      <c r="D15" s="24">
        <v>4867.63</v>
      </c>
      <c r="E15" s="24"/>
      <c r="F15" s="24">
        <v>4867.63</v>
      </c>
      <c r="G15" s="24"/>
    </row>
    <row r="16" ht="18" customHeight="1" spans="1:7">
      <c r="A16" s="131" t="s">
        <v>98</v>
      </c>
      <c r="B16" s="131" t="s">
        <v>99</v>
      </c>
      <c r="C16" s="24">
        <v>3024</v>
      </c>
      <c r="D16" s="24">
        <v>3024</v>
      </c>
      <c r="E16" s="24">
        <v>3024</v>
      </c>
      <c r="F16" s="24"/>
      <c r="G16" s="24"/>
    </row>
    <row r="17" ht="18" customHeight="1" spans="1:7">
      <c r="A17" s="132" t="s">
        <v>171</v>
      </c>
      <c r="B17" s="132" t="s">
        <v>99</v>
      </c>
      <c r="C17" s="24">
        <v>3024</v>
      </c>
      <c r="D17" s="24">
        <v>3024</v>
      </c>
      <c r="E17" s="24">
        <v>3024</v>
      </c>
      <c r="F17" s="24"/>
      <c r="G17" s="24"/>
    </row>
    <row r="18" ht="18" customHeight="1" spans="1:7">
      <c r="A18" s="35" t="s">
        <v>100</v>
      </c>
      <c r="B18" s="35" t="s">
        <v>101</v>
      </c>
      <c r="C18" s="24">
        <v>32676</v>
      </c>
      <c r="D18" s="24">
        <v>32676</v>
      </c>
      <c r="E18" s="24">
        <v>32676</v>
      </c>
      <c r="F18" s="24"/>
      <c r="G18" s="24"/>
    </row>
    <row r="19" ht="18" customHeight="1" spans="1:7">
      <c r="A19" s="131" t="s">
        <v>102</v>
      </c>
      <c r="B19" s="131" t="s">
        <v>103</v>
      </c>
      <c r="C19" s="24">
        <v>32676</v>
      </c>
      <c r="D19" s="24">
        <v>32676</v>
      </c>
      <c r="E19" s="24">
        <v>32676</v>
      </c>
      <c r="F19" s="24"/>
      <c r="G19" s="24"/>
    </row>
    <row r="20" ht="18" customHeight="1" spans="1:7">
      <c r="A20" s="132" t="s">
        <v>172</v>
      </c>
      <c r="B20" s="132" t="s">
        <v>104</v>
      </c>
      <c r="C20" s="24">
        <v>30672</v>
      </c>
      <c r="D20" s="24">
        <v>30672</v>
      </c>
      <c r="E20" s="24">
        <v>30672</v>
      </c>
      <c r="F20" s="24"/>
      <c r="G20" s="24"/>
    </row>
    <row r="21" ht="18" customHeight="1" spans="1:7">
      <c r="A21" s="132" t="s">
        <v>173</v>
      </c>
      <c r="B21" s="132" t="s">
        <v>105</v>
      </c>
      <c r="C21" s="24">
        <v>2004</v>
      </c>
      <c r="D21" s="24">
        <v>2004</v>
      </c>
      <c r="E21" s="24">
        <v>2004</v>
      </c>
      <c r="F21" s="24"/>
      <c r="G21" s="24"/>
    </row>
    <row r="22" ht="18" customHeight="1" spans="1:7">
      <c r="A22" s="35" t="s">
        <v>106</v>
      </c>
      <c r="B22" s="35" t="s">
        <v>107</v>
      </c>
      <c r="C22" s="24">
        <v>1170575.76</v>
      </c>
      <c r="D22" s="24">
        <v>650575.76</v>
      </c>
      <c r="E22" s="24">
        <v>591060</v>
      </c>
      <c r="F22" s="24">
        <v>59515.76</v>
      </c>
      <c r="G22" s="24">
        <v>520000</v>
      </c>
    </row>
    <row r="23" ht="18" customHeight="1" spans="1:7">
      <c r="A23" s="131" t="s">
        <v>108</v>
      </c>
      <c r="B23" s="131" t="s">
        <v>109</v>
      </c>
      <c r="C23" s="24">
        <v>1170575.76</v>
      </c>
      <c r="D23" s="24">
        <v>650575.76</v>
      </c>
      <c r="E23" s="24">
        <v>591060</v>
      </c>
      <c r="F23" s="24">
        <v>59515.76</v>
      </c>
      <c r="G23" s="24">
        <v>520000</v>
      </c>
    </row>
    <row r="24" ht="18" customHeight="1" spans="1:7">
      <c r="A24" s="132" t="s">
        <v>174</v>
      </c>
      <c r="B24" s="132" t="s">
        <v>110</v>
      </c>
      <c r="C24" s="24">
        <v>77000</v>
      </c>
      <c r="D24" s="24">
        <v>54000</v>
      </c>
      <c r="E24" s="24">
        <v>54000</v>
      </c>
      <c r="F24" s="24"/>
      <c r="G24" s="24">
        <v>23000</v>
      </c>
    </row>
    <row r="25" ht="18" customHeight="1" spans="1:7">
      <c r="A25" s="132" t="s">
        <v>175</v>
      </c>
      <c r="B25" s="132" t="s">
        <v>111</v>
      </c>
      <c r="C25" s="24">
        <v>1073575.76</v>
      </c>
      <c r="D25" s="24">
        <v>596575.76</v>
      </c>
      <c r="E25" s="24">
        <v>537060</v>
      </c>
      <c r="F25" s="24">
        <v>59515.76</v>
      </c>
      <c r="G25" s="24">
        <v>477000</v>
      </c>
    </row>
    <row r="26" ht="18" customHeight="1" spans="1:7">
      <c r="A26" s="132" t="s">
        <v>112</v>
      </c>
      <c r="B26" s="132" t="s">
        <v>113</v>
      </c>
      <c r="C26" s="24">
        <v>20000</v>
      </c>
      <c r="D26" s="24"/>
      <c r="E26" s="24"/>
      <c r="F26" s="24"/>
      <c r="G26" s="24">
        <v>20000</v>
      </c>
    </row>
    <row r="27" ht="18" customHeight="1" spans="1:7">
      <c r="A27" s="35" t="s">
        <v>114</v>
      </c>
      <c r="B27" s="35" t="s">
        <v>115</v>
      </c>
      <c r="C27" s="24">
        <v>51840</v>
      </c>
      <c r="D27" s="24">
        <v>51840</v>
      </c>
      <c r="E27" s="24">
        <v>51840</v>
      </c>
      <c r="F27" s="24"/>
      <c r="G27" s="24"/>
    </row>
    <row r="28" ht="18" customHeight="1" spans="1:7">
      <c r="A28" s="131" t="s">
        <v>116</v>
      </c>
      <c r="B28" s="131" t="s">
        <v>117</v>
      </c>
      <c r="C28" s="24">
        <v>51840</v>
      </c>
      <c r="D28" s="24">
        <v>51840</v>
      </c>
      <c r="E28" s="24">
        <v>51840</v>
      </c>
      <c r="F28" s="24"/>
      <c r="G28" s="24"/>
    </row>
    <row r="29" ht="18" customHeight="1" spans="1:7">
      <c r="A29" s="132" t="s">
        <v>118</v>
      </c>
      <c r="B29" s="132" t="s">
        <v>119</v>
      </c>
      <c r="C29" s="24">
        <v>51840</v>
      </c>
      <c r="D29" s="24">
        <v>51840</v>
      </c>
      <c r="E29" s="24">
        <v>51840</v>
      </c>
      <c r="F29" s="24"/>
      <c r="G29" s="24"/>
    </row>
    <row r="30" ht="18" customHeight="1" spans="1:7">
      <c r="A30" s="170" t="s">
        <v>120</v>
      </c>
      <c r="B30" s="171" t="s">
        <v>120</v>
      </c>
      <c r="C30" s="24">
        <v>1365926.39</v>
      </c>
      <c r="D30" s="24">
        <v>812103.39</v>
      </c>
      <c r="E30" s="24">
        <v>747720</v>
      </c>
      <c r="F30" s="24">
        <v>64383.39</v>
      </c>
      <c r="G30" s="24">
        <v>553823</v>
      </c>
    </row>
  </sheetData>
  <mergeCells count="7">
    <mergeCell ref="A3:G3"/>
    <mergeCell ref="A4:E4"/>
    <mergeCell ref="A5:B5"/>
    <mergeCell ref="D5:F5"/>
    <mergeCell ref="A30:B30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52"/>
      <c r="B1" s="152"/>
      <c r="C1" s="152"/>
      <c r="D1" s="152"/>
      <c r="E1" s="152"/>
      <c r="F1" s="152"/>
      <c r="G1" s="152"/>
    </row>
    <row r="2" ht="15" customHeight="1" spans="1:7">
      <c r="A2" s="153"/>
      <c r="B2" s="154"/>
      <c r="C2" s="155"/>
      <c r="D2" s="69"/>
      <c r="G2" s="95" t="s">
        <v>176</v>
      </c>
    </row>
    <row r="3" ht="39" customHeight="1" spans="1:7">
      <c r="A3" s="141" t="str">
        <f>"2025"&amp;"年“三公”经费支出预算表"</f>
        <v>2025年“三公”经费支出预算表</v>
      </c>
      <c r="B3" s="59"/>
      <c r="C3" s="59"/>
      <c r="D3" s="59"/>
      <c r="E3" s="59"/>
      <c r="F3" s="59"/>
      <c r="G3" s="59"/>
    </row>
    <row r="4" ht="18.75" customHeight="1" spans="1:7">
      <c r="A4" s="46" t="str">
        <f>"单位名称："&amp;"双江拉祜族佤族布朗族傣族自治县检验检测所"</f>
        <v>单位名称：双江拉祜族佤族布朗族傣族自治县检验检测所</v>
      </c>
      <c r="B4" s="154"/>
      <c r="C4" s="155"/>
      <c r="D4" s="69"/>
      <c r="E4" s="31"/>
      <c r="G4" s="95" t="s">
        <v>177</v>
      </c>
    </row>
    <row r="5" ht="18.75" customHeight="1" spans="1:7">
      <c r="A5" s="11" t="s">
        <v>178</v>
      </c>
      <c r="B5" s="11" t="s">
        <v>179</v>
      </c>
      <c r="C5" s="32" t="s">
        <v>180</v>
      </c>
      <c r="D5" s="13" t="s">
        <v>181</v>
      </c>
      <c r="E5" s="14"/>
      <c r="F5" s="15"/>
      <c r="G5" s="32" t="s">
        <v>182</v>
      </c>
    </row>
    <row r="6" ht="18.75" customHeight="1" spans="1:7">
      <c r="A6" s="18"/>
      <c r="B6" s="156"/>
      <c r="C6" s="34"/>
      <c r="D6" s="73" t="s">
        <v>58</v>
      </c>
      <c r="E6" s="73" t="s">
        <v>183</v>
      </c>
      <c r="F6" s="73" t="s">
        <v>184</v>
      </c>
      <c r="G6" s="34"/>
    </row>
    <row r="7" ht="18.75" customHeight="1" spans="1:7">
      <c r="A7" s="157" t="s">
        <v>56</v>
      </c>
      <c r="B7" s="158">
        <v>1</v>
      </c>
      <c r="C7" s="159">
        <v>2</v>
      </c>
      <c r="D7" s="160">
        <v>3</v>
      </c>
      <c r="E7" s="160">
        <v>4</v>
      </c>
      <c r="F7" s="160">
        <v>5</v>
      </c>
      <c r="G7" s="159">
        <v>6</v>
      </c>
    </row>
    <row r="8" ht="18.75" customHeight="1" spans="1:7">
      <c r="A8" s="157" t="s">
        <v>56</v>
      </c>
      <c r="B8" s="161">
        <v>38000</v>
      </c>
      <c r="C8" s="161"/>
      <c r="D8" s="161">
        <v>34000</v>
      </c>
      <c r="E8" s="161"/>
      <c r="F8" s="161">
        <v>34000</v>
      </c>
      <c r="G8" s="161">
        <v>4000</v>
      </c>
    </row>
    <row r="9" ht="18.75" customHeight="1" spans="1:7">
      <c r="A9" s="162" t="s">
        <v>185</v>
      </c>
      <c r="B9" s="161"/>
      <c r="C9" s="161"/>
      <c r="D9" s="161"/>
      <c r="E9" s="161"/>
      <c r="F9" s="161"/>
      <c r="G9" s="161"/>
    </row>
    <row r="10" ht="18.75" customHeight="1" spans="1:7">
      <c r="A10" s="162" t="s">
        <v>186</v>
      </c>
      <c r="B10" s="161">
        <v>38000</v>
      </c>
      <c r="C10" s="161"/>
      <c r="D10" s="161">
        <v>34000</v>
      </c>
      <c r="E10" s="161"/>
      <c r="F10" s="161">
        <v>34000</v>
      </c>
      <c r="G10" s="161">
        <v>4000</v>
      </c>
    </row>
    <row r="11" ht="18.75" customHeight="1" spans="1:7">
      <c r="A11" s="162" t="s">
        <v>187</v>
      </c>
      <c r="B11" s="161"/>
      <c r="C11" s="161"/>
      <c r="D11" s="161"/>
      <c r="E11" s="161"/>
      <c r="F11" s="161"/>
      <c r="G11" s="161"/>
    </row>
    <row r="12" ht="18.75" customHeight="1" spans="1:7">
      <c r="A12" s="162" t="s">
        <v>188</v>
      </c>
      <c r="B12" s="161"/>
      <c r="C12" s="161"/>
      <c r="D12" s="161"/>
      <c r="E12" s="161"/>
      <c r="F12" s="161"/>
      <c r="G12" s="161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workbookViewId="0">
      <pane ySplit="1" topLeftCell="A21" activePane="bottomLeft" state="frozen"/>
      <selection/>
      <selection pane="bottomLeft" activeCell="H28" sqref="H28:H3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9"/>
      <c r="D2" s="140"/>
      <c r="E2" s="140"/>
      <c r="F2" s="140"/>
      <c r="G2" s="140"/>
      <c r="H2" s="74"/>
      <c r="I2" s="74"/>
      <c r="J2" s="74"/>
      <c r="K2" s="74"/>
      <c r="L2" s="74"/>
      <c r="M2" s="74"/>
      <c r="N2" s="31"/>
      <c r="O2" s="31"/>
      <c r="P2" s="31"/>
      <c r="Q2" s="74"/>
      <c r="U2" s="139"/>
      <c r="W2" s="39" t="s">
        <v>189</v>
      </c>
    </row>
    <row r="3" ht="39.75" customHeight="1" spans="1:23">
      <c r="A3" s="141" t="str">
        <f>"2025"&amp;"年部门基本支出预算表"</f>
        <v>2025年部门基本支出预算表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7"/>
      <c r="O3" s="7"/>
      <c r="P3" s="7"/>
      <c r="Q3" s="59"/>
      <c r="R3" s="59"/>
      <c r="S3" s="59"/>
      <c r="T3" s="59"/>
      <c r="U3" s="59"/>
      <c r="V3" s="59"/>
      <c r="W3" s="59"/>
    </row>
    <row r="4" ht="18.75" customHeight="1" spans="1:23">
      <c r="A4" s="8" t="str">
        <f>"单位名称："&amp;"双江拉祜族佤族布朗族傣族自治县检验检测所"</f>
        <v>单位名称：双江拉祜族佤族布朗族傣族自治县检验检测所</v>
      </c>
      <c r="B4" s="142"/>
      <c r="C4" s="142"/>
      <c r="D4" s="142"/>
      <c r="E4" s="142"/>
      <c r="F4" s="142"/>
      <c r="G4" s="142"/>
      <c r="H4" s="79"/>
      <c r="I4" s="79"/>
      <c r="J4" s="79"/>
      <c r="K4" s="79"/>
      <c r="L4" s="79"/>
      <c r="M4" s="79"/>
      <c r="N4" s="102"/>
      <c r="O4" s="102"/>
      <c r="P4" s="102"/>
      <c r="Q4" s="79"/>
      <c r="U4" s="139"/>
      <c r="W4" s="39" t="s">
        <v>177</v>
      </c>
    </row>
    <row r="5" ht="18" customHeight="1" spans="1:23">
      <c r="A5" s="11" t="s">
        <v>190</v>
      </c>
      <c r="B5" s="11" t="s">
        <v>191</v>
      </c>
      <c r="C5" s="11" t="s">
        <v>192</v>
      </c>
      <c r="D5" s="11" t="s">
        <v>193</v>
      </c>
      <c r="E5" s="11" t="s">
        <v>194</v>
      </c>
      <c r="F5" s="11" t="s">
        <v>195</v>
      </c>
      <c r="G5" s="11" t="s">
        <v>196</v>
      </c>
      <c r="H5" s="143" t="s">
        <v>197</v>
      </c>
      <c r="I5" s="71" t="s">
        <v>197</v>
      </c>
      <c r="J5" s="71"/>
      <c r="K5" s="71"/>
      <c r="L5" s="71"/>
      <c r="M5" s="71"/>
      <c r="N5" s="14"/>
      <c r="O5" s="14"/>
      <c r="P5" s="14"/>
      <c r="Q5" s="82" t="s">
        <v>62</v>
      </c>
      <c r="R5" s="71" t="s">
        <v>79</v>
      </c>
      <c r="S5" s="71"/>
      <c r="T5" s="71"/>
      <c r="U5" s="71"/>
      <c r="V5" s="71"/>
      <c r="W5" s="149"/>
    </row>
    <row r="6" ht="18" customHeight="1" spans="1:23">
      <c r="A6" s="16"/>
      <c r="B6" s="138"/>
      <c r="C6" s="16"/>
      <c r="D6" s="16"/>
      <c r="E6" s="16"/>
      <c r="F6" s="16"/>
      <c r="G6" s="16"/>
      <c r="H6" s="120" t="s">
        <v>198</v>
      </c>
      <c r="I6" s="143" t="s">
        <v>59</v>
      </c>
      <c r="J6" s="71"/>
      <c r="K6" s="71"/>
      <c r="L6" s="71"/>
      <c r="M6" s="149"/>
      <c r="N6" s="13" t="s">
        <v>199</v>
      </c>
      <c r="O6" s="14"/>
      <c r="P6" s="15"/>
      <c r="Q6" s="11" t="s">
        <v>62</v>
      </c>
      <c r="R6" s="143" t="s">
        <v>79</v>
      </c>
      <c r="S6" s="82" t="s">
        <v>65</v>
      </c>
      <c r="T6" s="71" t="s">
        <v>79</v>
      </c>
      <c r="U6" s="82" t="s">
        <v>67</v>
      </c>
      <c r="V6" s="82" t="s">
        <v>68</v>
      </c>
      <c r="W6" s="15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50" t="s">
        <v>200</v>
      </c>
      <c r="J7" s="11" t="s">
        <v>201</v>
      </c>
      <c r="K7" s="11" t="s">
        <v>202</v>
      </c>
      <c r="L7" s="11" t="s">
        <v>203</v>
      </c>
      <c r="M7" s="11" t="s">
        <v>204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205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23"/>
      <c r="B8" s="123"/>
      <c r="C8" s="123"/>
      <c r="D8" s="123"/>
      <c r="E8" s="123"/>
      <c r="F8" s="123"/>
      <c r="G8" s="123"/>
      <c r="H8" s="123"/>
      <c r="I8" s="100"/>
      <c r="J8" s="18" t="s">
        <v>206</v>
      </c>
      <c r="K8" s="18" t="s">
        <v>202</v>
      </c>
      <c r="L8" s="18" t="s">
        <v>203</v>
      </c>
      <c r="M8" s="18" t="s">
        <v>204</v>
      </c>
      <c r="N8" s="18" t="s">
        <v>202</v>
      </c>
      <c r="O8" s="18" t="s">
        <v>203</v>
      </c>
      <c r="P8" s="18" t="s">
        <v>204</v>
      </c>
      <c r="Q8" s="18" t="s">
        <v>62</v>
      </c>
      <c r="R8" s="18" t="s">
        <v>58</v>
      </c>
      <c r="S8" s="18" t="s">
        <v>65</v>
      </c>
      <c r="T8" s="18" t="s">
        <v>205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44">
        <v>1</v>
      </c>
      <c r="B9" s="144">
        <v>2</v>
      </c>
      <c r="C9" s="144">
        <v>3</v>
      </c>
      <c r="D9" s="144">
        <v>4</v>
      </c>
      <c r="E9" s="144">
        <v>5</v>
      </c>
      <c r="F9" s="144">
        <v>6</v>
      </c>
      <c r="G9" s="144">
        <v>7</v>
      </c>
      <c r="H9" s="144">
        <v>8</v>
      </c>
      <c r="I9" s="144">
        <v>9</v>
      </c>
      <c r="J9" s="144">
        <v>10</v>
      </c>
      <c r="K9" s="144">
        <v>11</v>
      </c>
      <c r="L9" s="144">
        <v>12</v>
      </c>
      <c r="M9" s="144">
        <v>13</v>
      </c>
      <c r="N9" s="144">
        <v>14</v>
      </c>
      <c r="O9" s="144">
        <v>15</v>
      </c>
      <c r="P9" s="144">
        <v>16</v>
      </c>
      <c r="Q9" s="144">
        <v>17</v>
      </c>
      <c r="R9" s="144">
        <v>18</v>
      </c>
      <c r="S9" s="144">
        <v>19</v>
      </c>
      <c r="T9" s="144">
        <v>20</v>
      </c>
      <c r="U9" s="144">
        <v>21</v>
      </c>
      <c r="V9" s="144">
        <v>22</v>
      </c>
      <c r="W9" s="144">
        <v>23</v>
      </c>
    </row>
    <row r="10" ht="21" customHeight="1" spans="1:23">
      <c r="A10" s="145" t="s">
        <v>71</v>
      </c>
      <c r="B10" s="145"/>
      <c r="C10" s="145"/>
      <c r="D10" s="145"/>
      <c r="E10" s="145"/>
      <c r="F10" s="145"/>
      <c r="G10" s="145"/>
      <c r="H10" s="24">
        <v>812103.39</v>
      </c>
      <c r="I10" s="24">
        <v>812103.39</v>
      </c>
      <c r="J10" s="24"/>
      <c r="K10" s="24"/>
      <c r="L10" s="24">
        <v>812103.39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46" t="s">
        <v>71</v>
      </c>
      <c r="B11" s="22"/>
      <c r="C11" s="22"/>
      <c r="D11" s="22"/>
      <c r="E11" s="22"/>
      <c r="F11" s="22"/>
      <c r="G11" s="22"/>
      <c r="H11" s="24">
        <v>812103.39</v>
      </c>
      <c r="I11" s="24">
        <v>812103.39</v>
      </c>
      <c r="J11" s="24"/>
      <c r="K11" s="24"/>
      <c r="L11" s="24">
        <v>812103.39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207</v>
      </c>
      <c r="C12" s="22" t="s">
        <v>208</v>
      </c>
      <c r="D12" s="22" t="s">
        <v>175</v>
      </c>
      <c r="E12" s="22" t="s">
        <v>111</v>
      </c>
      <c r="F12" s="22" t="s">
        <v>209</v>
      </c>
      <c r="G12" s="22" t="s">
        <v>210</v>
      </c>
      <c r="H12" s="24">
        <v>190788</v>
      </c>
      <c r="I12" s="24">
        <v>190788</v>
      </c>
      <c r="J12" s="24"/>
      <c r="K12" s="24"/>
      <c r="L12" s="24">
        <v>190788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207</v>
      </c>
      <c r="C13" s="22" t="s">
        <v>208</v>
      </c>
      <c r="D13" s="22" t="s">
        <v>175</v>
      </c>
      <c r="E13" s="22" t="s">
        <v>111</v>
      </c>
      <c r="F13" s="22" t="s">
        <v>211</v>
      </c>
      <c r="G13" s="22" t="s">
        <v>212</v>
      </c>
      <c r="H13" s="24">
        <v>39840</v>
      </c>
      <c r="I13" s="24">
        <v>39840</v>
      </c>
      <c r="J13" s="24"/>
      <c r="K13" s="24"/>
      <c r="L13" s="24">
        <v>39840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207</v>
      </c>
      <c r="C14" s="22" t="s">
        <v>208</v>
      </c>
      <c r="D14" s="22" t="s">
        <v>175</v>
      </c>
      <c r="E14" s="22" t="s">
        <v>111</v>
      </c>
      <c r="F14" s="22" t="s">
        <v>213</v>
      </c>
      <c r="G14" s="22" t="s">
        <v>214</v>
      </c>
      <c r="H14" s="24">
        <v>137592</v>
      </c>
      <c r="I14" s="24">
        <v>137592</v>
      </c>
      <c r="J14" s="24"/>
      <c r="K14" s="24"/>
      <c r="L14" s="24">
        <v>137592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207</v>
      </c>
      <c r="C15" s="22" t="s">
        <v>208</v>
      </c>
      <c r="D15" s="22" t="s">
        <v>175</v>
      </c>
      <c r="E15" s="22" t="s">
        <v>111</v>
      </c>
      <c r="F15" s="22" t="s">
        <v>213</v>
      </c>
      <c r="G15" s="22" t="s">
        <v>214</v>
      </c>
      <c r="H15" s="24">
        <v>63780</v>
      </c>
      <c r="I15" s="24">
        <v>63780</v>
      </c>
      <c r="J15" s="24"/>
      <c r="K15" s="24"/>
      <c r="L15" s="24">
        <v>63780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215</v>
      </c>
      <c r="C16" s="22" t="s">
        <v>216</v>
      </c>
      <c r="D16" s="22" t="s">
        <v>175</v>
      </c>
      <c r="E16" s="22" t="s">
        <v>111</v>
      </c>
      <c r="F16" s="22" t="s">
        <v>213</v>
      </c>
      <c r="G16" s="22" t="s">
        <v>214</v>
      </c>
      <c r="H16" s="24">
        <v>90000</v>
      </c>
      <c r="I16" s="24">
        <v>90000</v>
      </c>
      <c r="J16" s="24"/>
      <c r="K16" s="24"/>
      <c r="L16" s="24">
        <v>90000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217</v>
      </c>
      <c r="C17" s="22" t="s">
        <v>218</v>
      </c>
      <c r="D17" s="22" t="s">
        <v>169</v>
      </c>
      <c r="E17" s="22" t="s">
        <v>94</v>
      </c>
      <c r="F17" s="22" t="s">
        <v>219</v>
      </c>
      <c r="G17" s="22" t="s">
        <v>220</v>
      </c>
      <c r="H17" s="24">
        <v>69120</v>
      </c>
      <c r="I17" s="24">
        <v>69120</v>
      </c>
      <c r="J17" s="24"/>
      <c r="K17" s="24"/>
      <c r="L17" s="24">
        <v>69120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217</v>
      </c>
      <c r="C18" s="22" t="s">
        <v>218</v>
      </c>
      <c r="D18" s="22" t="s">
        <v>221</v>
      </c>
      <c r="E18" s="22" t="s">
        <v>222</v>
      </c>
      <c r="F18" s="22" t="s">
        <v>223</v>
      </c>
      <c r="G18" s="22" t="s">
        <v>224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217</v>
      </c>
      <c r="C19" s="22" t="s">
        <v>218</v>
      </c>
      <c r="D19" s="22" t="s">
        <v>172</v>
      </c>
      <c r="E19" s="22" t="s">
        <v>104</v>
      </c>
      <c r="F19" s="22" t="s">
        <v>225</v>
      </c>
      <c r="G19" s="22" t="s">
        <v>226</v>
      </c>
      <c r="H19" s="24">
        <v>30672</v>
      </c>
      <c r="I19" s="24">
        <v>30672</v>
      </c>
      <c r="J19" s="24"/>
      <c r="K19" s="24"/>
      <c r="L19" s="24">
        <v>30672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217</v>
      </c>
      <c r="C20" s="22" t="s">
        <v>218</v>
      </c>
      <c r="D20" s="22" t="s">
        <v>227</v>
      </c>
      <c r="E20" s="22" t="s">
        <v>228</v>
      </c>
      <c r="F20" s="22" t="s">
        <v>225</v>
      </c>
      <c r="G20" s="22" t="s">
        <v>226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217</v>
      </c>
      <c r="C21" s="22" t="s">
        <v>218</v>
      </c>
      <c r="D21" s="22" t="s">
        <v>229</v>
      </c>
      <c r="E21" s="22" t="s">
        <v>230</v>
      </c>
      <c r="F21" s="22" t="s">
        <v>231</v>
      </c>
      <c r="G21" s="22" t="s">
        <v>232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217</v>
      </c>
      <c r="C22" s="22" t="s">
        <v>218</v>
      </c>
      <c r="D22" s="22" t="s">
        <v>171</v>
      </c>
      <c r="E22" s="22" t="s">
        <v>99</v>
      </c>
      <c r="F22" s="22" t="s">
        <v>233</v>
      </c>
      <c r="G22" s="22" t="s">
        <v>234</v>
      </c>
      <c r="H22" s="24">
        <v>3024</v>
      </c>
      <c r="I22" s="24">
        <v>3024</v>
      </c>
      <c r="J22" s="24"/>
      <c r="K22" s="24"/>
      <c r="L22" s="24">
        <v>3024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217</v>
      </c>
      <c r="C23" s="22" t="s">
        <v>218</v>
      </c>
      <c r="D23" s="22" t="s">
        <v>173</v>
      </c>
      <c r="E23" s="22" t="s">
        <v>105</v>
      </c>
      <c r="F23" s="22" t="s">
        <v>233</v>
      </c>
      <c r="G23" s="22" t="s">
        <v>234</v>
      </c>
      <c r="H23" s="24">
        <v>1140</v>
      </c>
      <c r="I23" s="24">
        <v>1140</v>
      </c>
      <c r="J23" s="24"/>
      <c r="K23" s="24"/>
      <c r="L23" s="24">
        <v>1140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217</v>
      </c>
      <c r="C24" s="22" t="s">
        <v>218</v>
      </c>
      <c r="D24" s="22" t="s">
        <v>173</v>
      </c>
      <c r="E24" s="22" t="s">
        <v>105</v>
      </c>
      <c r="F24" s="22" t="s">
        <v>233</v>
      </c>
      <c r="G24" s="22" t="s">
        <v>234</v>
      </c>
      <c r="H24" s="24">
        <v>864</v>
      </c>
      <c r="I24" s="24">
        <v>864</v>
      </c>
      <c r="J24" s="24"/>
      <c r="K24" s="24"/>
      <c r="L24" s="24">
        <v>864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235</v>
      </c>
      <c r="C25" s="22" t="s">
        <v>119</v>
      </c>
      <c r="D25" s="22" t="s">
        <v>118</v>
      </c>
      <c r="E25" s="22" t="s">
        <v>119</v>
      </c>
      <c r="F25" s="22" t="s">
        <v>236</v>
      </c>
      <c r="G25" s="22" t="s">
        <v>119</v>
      </c>
      <c r="H25" s="24">
        <v>51840</v>
      </c>
      <c r="I25" s="24">
        <v>51840</v>
      </c>
      <c r="J25" s="24"/>
      <c r="K25" s="24"/>
      <c r="L25" s="24">
        <v>51840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237</v>
      </c>
      <c r="C26" s="22" t="s">
        <v>238</v>
      </c>
      <c r="D26" s="22" t="s">
        <v>174</v>
      </c>
      <c r="E26" s="22" t="s">
        <v>110</v>
      </c>
      <c r="F26" s="22" t="s">
        <v>239</v>
      </c>
      <c r="G26" s="22" t="s">
        <v>240</v>
      </c>
      <c r="H26" s="24">
        <v>54000</v>
      </c>
      <c r="I26" s="24">
        <v>54000</v>
      </c>
      <c r="J26" s="24"/>
      <c r="K26" s="24"/>
      <c r="L26" s="24">
        <v>54000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237</v>
      </c>
      <c r="C27" s="22" t="s">
        <v>238</v>
      </c>
      <c r="D27" s="22" t="s">
        <v>175</v>
      </c>
      <c r="E27" s="22" t="s">
        <v>111</v>
      </c>
      <c r="F27" s="22" t="s">
        <v>239</v>
      </c>
      <c r="G27" s="22" t="s">
        <v>240</v>
      </c>
      <c r="H27" s="24">
        <v>15060</v>
      </c>
      <c r="I27" s="24">
        <v>15060</v>
      </c>
      <c r="J27" s="24"/>
      <c r="K27" s="24"/>
      <c r="L27" s="24">
        <v>15060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241</v>
      </c>
      <c r="C28" s="22" t="s">
        <v>242</v>
      </c>
      <c r="D28" s="22" t="s">
        <v>175</v>
      </c>
      <c r="E28" s="22" t="s">
        <v>111</v>
      </c>
      <c r="F28" s="22" t="s">
        <v>243</v>
      </c>
      <c r="G28" s="22" t="s">
        <v>244</v>
      </c>
      <c r="H28" s="24">
        <v>12700</v>
      </c>
      <c r="I28" s="24">
        <v>12700</v>
      </c>
      <c r="J28" s="24"/>
      <c r="K28" s="24"/>
      <c r="L28" s="24">
        <v>12700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245</v>
      </c>
      <c r="C29" s="22" t="s">
        <v>182</v>
      </c>
      <c r="D29" s="22" t="s">
        <v>175</v>
      </c>
      <c r="E29" s="22" t="s">
        <v>111</v>
      </c>
      <c r="F29" s="22" t="s">
        <v>246</v>
      </c>
      <c r="G29" s="22" t="s">
        <v>182</v>
      </c>
      <c r="H29" s="24">
        <v>4000</v>
      </c>
      <c r="I29" s="24">
        <v>4000</v>
      </c>
      <c r="J29" s="24"/>
      <c r="K29" s="24"/>
      <c r="L29" s="24">
        <v>4000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241</v>
      </c>
      <c r="C30" s="22" t="s">
        <v>242</v>
      </c>
      <c r="D30" s="22" t="s">
        <v>175</v>
      </c>
      <c r="E30" s="22" t="s">
        <v>111</v>
      </c>
      <c r="F30" s="22" t="s">
        <v>247</v>
      </c>
      <c r="G30" s="22" t="s">
        <v>248</v>
      </c>
      <c r="H30" s="24">
        <v>5000</v>
      </c>
      <c r="I30" s="24">
        <v>5000</v>
      </c>
      <c r="J30" s="24"/>
      <c r="K30" s="24"/>
      <c r="L30" s="24">
        <v>5000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249</v>
      </c>
      <c r="C31" s="22" t="s">
        <v>250</v>
      </c>
      <c r="D31" s="22" t="s">
        <v>175</v>
      </c>
      <c r="E31" s="22" t="s">
        <v>111</v>
      </c>
      <c r="F31" s="22" t="s">
        <v>251</v>
      </c>
      <c r="G31" s="22" t="s">
        <v>250</v>
      </c>
      <c r="H31" s="24">
        <v>3815.76</v>
      </c>
      <c r="I31" s="24">
        <v>3815.76</v>
      </c>
      <c r="J31" s="24"/>
      <c r="K31" s="24"/>
      <c r="L31" s="24">
        <v>3815.76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252</v>
      </c>
      <c r="C32" s="22" t="s">
        <v>253</v>
      </c>
      <c r="D32" s="22" t="s">
        <v>175</v>
      </c>
      <c r="E32" s="22" t="s">
        <v>111</v>
      </c>
      <c r="F32" s="22" t="s">
        <v>254</v>
      </c>
      <c r="G32" s="22" t="s">
        <v>253</v>
      </c>
      <c r="H32" s="24">
        <v>34000</v>
      </c>
      <c r="I32" s="24">
        <v>34000</v>
      </c>
      <c r="J32" s="24"/>
      <c r="K32" s="24"/>
      <c r="L32" s="24">
        <v>34000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255</v>
      </c>
      <c r="C33" s="22" t="s">
        <v>256</v>
      </c>
      <c r="D33" s="22" t="s">
        <v>170</v>
      </c>
      <c r="E33" s="22" t="s">
        <v>97</v>
      </c>
      <c r="F33" s="22" t="s">
        <v>257</v>
      </c>
      <c r="G33" s="22" t="s">
        <v>258</v>
      </c>
      <c r="H33" s="24">
        <v>4867.63</v>
      </c>
      <c r="I33" s="24">
        <v>4867.63</v>
      </c>
      <c r="J33" s="24"/>
      <c r="K33" s="24"/>
      <c r="L33" s="24">
        <v>4867.63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36" t="s">
        <v>120</v>
      </c>
      <c r="B34" s="147"/>
      <c r="C34" s="147"/>
      <c r="D34" s="147"/>
      <c r="E34" s="147"/>
      <c r="F34" s="147"/>
      <c r="G34" s="148"/>
      <c r="H34" s="24">
        <v>812103.39</v>
      </c>
      <c r="I34" s="24">
        <v>812103.39</v>
      </c>
      <c r="J34" s="24"/>
      <c r="K34" s="24"/>
      <c r="L34" s="24">
        <v>812103.39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</sheetData>
  <mergeCells count="30">
    <mergeCell ref="A3:W3"/>
    <mergeCell ref="A4:G4"/>
    <mergeCell ref="H5:W5"/>
    <mergeCell ref="I6:M6"/>
    <mergeCell ref="N6:P6"/>
    <mergeCell ref="R6:W6"/>
    <mergeCell ref="A34:G3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3" t="s">
        <v>259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"单位名称："&amp;"双江拉祜族佤族布朗族傣族自治县检验检测所"</f>
        <v>单位名称：双江拉祜族佤族布朗族傣族自治县检验检测所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3" t="s">
        <v>177</v>
      </c>
    </row>
    <row r="5" ht="18.75" customHeight="1" spans="1:23">
      <c r="A5" s="11" t="s">
        <v>260</v>
      </c>
      <c r="B5" s="12" t="s">
        <v>191</v>
      </c>
      <c r="C5" s="11" t="s">
        <v>192</v>
      </c>
      <c r="D5" s="11" t="s">
        <v>261</v>
      </c>
      <c r="E5" s="12" t="s">
        <v>193</v>
      </c>
      <c r="F5" s="12" t="s">
        <v>194</v>
      </c>
      <c r="G5" s="12" t="s">
        <v>262</v>
      </c>
      <c r="H5" s="12" t="s">
        <v>263</v>
      </c>
      <c r="I5" s="32" t="s">
        <v>56</v>
      </c>
      <c r="J5" s="13" t="s">
        <v>264</v>
      </c>
      <c r="K5" s="14"/>
      <c r="L5" s="14"/>
      <c r="M5" s="15"/>
      <c r="N5" s="13" t="s">
        <v>199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35" t="s">
        <v>59</v>
      </c>
      <c r="K6" s="136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205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37" t="s">
        <v>58</v>
      </c>
      <c r="K7" s="103"/>
      <c r="L7" s="33"/>
      <c r="M7" s="33"/>
      <c r="N7" s="33"/>
      <c r="O7" s="33"/>
      <c r="P7" s="33"/>
      <c r="Q7" s="33"/>
      <c r="R7" s="33"/>
      <c r="S7" s="138"/>
      <c r="T7" s="138"/>
      <c r="U7" s="138"/>
      <c r="V7" s="138"/>
      <c r="W7" s="138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51" t="s">
        <v>58</v>
      </c>
      <c r="K8" s="51" t="s">
        <v>265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  <c r="U9" s="133">
        <v>21</v>
      </c>
      <c r="V9" s="133">
        <v>22</v>
      </c>
      <c r="W9" s="133">
        <v>23</v>
      </c>
    </row>
    <row r="10" ht="18.75" customHeight="1" spans="1:23">
      <c r="A10" s="22"/>
      <c r="B10" s="22"/>
      <c r="C10" s="22" t="s">
        <v>266</v>
      </c>
      <c r="D10" s="22"/>
      <c r="E10" s="22"/>
      <c r="F10" s="22"/>
      <c r="G10" s="22"/>
      <c r="H10" s="22"/>
      <c r="I10" s="24">
        <v>500000</v>
      </c>
      <c r="J10" s="24">
        <v>500000</v>
      </c>
      <c r="K10" s="24">
        <v>500000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34" t="s">
        <v>267</v>
      </c>
      <c r="B11" s="134" t="s">
        <v>268</v>
      </c>
      <c r="C11" s="22" t="s">
        <v>266</v>
      </c>
      <c r="D11" s="134" t="s">
        <v>71</v>
      </c>
      <c r="E11" s="134" t="s">
        <v>174</v>
      </c>
      <c r="F11" s="134" t="s">
        <v>110</v>
      </c>
      <c r="G11" s="134" t="s">
        <v>247</v>
      </c>
      <c r="H11" s="134" t="s">
        <v>248</v>
      </c>
      <c r="I11" s="24">
        <v>23000</v>
      </c>
      <c r="J11" s="24">
        <v>23000</v>
      </c>
      <c r="K11" s="24">
        <v>23000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34" t="s">
        <v>267</v>
      </c>
      <c r="B12" s="134" t="s">
        <v>268</v>
      </c>
      <c r="C12" s="22" t="s">
        <v>266</v>
      </c>
      <c r="D12" s="134" t="s">
        <v>71</v>
      </c>
      <c r="E12" s="134" t="s">
        <v>175</v>
      </c>
      <c r="F12" s="134" t="s">
        <v>111</v>
      </c>
      <c r="G12" s="134" t="s">
        <v>243</v>
      </c>
      <c r="H12" s="134" t="s">
        <v>244</v>
      </c>
      <c r="I12" s="24">
        <v>5400</v>
      </c>
      <c r="J12" s="24">
        <v>5400</v>
      </c>
      <c r="K12" s="24">
        <v>5400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34" t="s">
        <v>267</v>
      </c>
      <c r="B13" s="134" t="s">
        <v>268</v>
      </c>
      <c r="C13" s="22" t="s">
        <v>266</v>
      </c>
      <c r="D13" s="134" t="s">
        <v>71</v>
      </c>
      <c r="E13" s="134" t="s">
        <v>175</v>
      </c>
      <c r="F13" s="134" t="s">
        <v>111</v>
      </c>
      <c r="G13" s="134" t="s">
        <v>243</v>
      </c>
      <c r="H13" s="134" t="s">
        <v>244</v>
      </c>
      <c r="I13" s="24">
        <v>85740</v>
      </c>
      <c r="J13" s="24">
        <v>85740</v>
      </c>
      <c r="K13" s="24">
        <v>85740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34" t="s">
        <v>267</v>
      </c>
      <c r="B14" s="134" t="s">
        <v>268</v>
      </c>
      <c r="C14" s="22" t="s">
        <v>266</v>
      </c>
      <c r="D14" s="134" t="s">
        <v>71</v>
      </c>
      <c r="E14" s="134" t="s">
        <v>175</v>
      </c>
      <c r="F14" s="134" t="s">
        <v>111</v>
      </c>
      <c r="G14" s="134" t="s">
        <v>269</v>
      </c>
      <c r="H14" s="134" t="s">
        <v>270</v>
      </c>
      <c r="I14" s="24">
        <v>700</v>
      </c>
      <c r="J14" s="24">
        <v>700</v>
      </c>
      <c r="K14" s="24">
        <v>700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34" t="s">
        <v>267</v>
      </c>
      <c r="B15" s="134" t="s">
        <v>268</v>
      </c>
      <c r="C15" s="22" t="s">
        <v>266</v>
      </c>
      <c r="D15" s="134" t="s">
        <v>71</v>
      </c>
      <c r="E15" s="134" t="s">
        <v>175</v>
      </c>
      <c r="F15" s="134" t="s">
        <v>111</v>
      </c>
      <c r="G15" s="134" t="s">
        <v>271</v>
      </c>
      <c r="H15" s="134" t="s">
        <v>272</v>
      </c>
      <c r="I15" s="24">
        <v>2400</v>
      </c>
      <c r="J15" s="24">
        <v>2400</v>
      </c>
      <c r="K15" s="24">
        <v>2400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34" t="s">
        <v>267</v>
      </c>
      <c r="B16" s="134" t="s">
        <v>268</v>
      </c>
      <c r="C16" s="22" t="s">
        <v>266</v>
      </c>
      <c r="D16" s="134" t="s">
        <v>71</v>
      </c>
      <c r="E16" s="134" t="s">
        <v>175</v>
      </c>
      <c r="F16" s="134" t="s">
        <v>111</v>
      </c>
      <c r="G16" s="134" t="s">
        <v>273</v>
      </c>
      <c r="H16" s="134" t="s">
        <v>274</v>
      </c>
      <c r="I16" s="24">
        <v>18500</v>
      </c>
      <c r="J16" s="24">
        <v>18500</v>
      </c>
      <c r="K16" s="24">
        <v>18500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34" t="s">
        <v>267</v>
      </c>
      <c r="B17" s="134" t="s">
        <v>268</v>
      </c>
      <c r="C17" s="22" t="s">
        <v>266</v>
      </c>
      <c r="D17" s="134" t="s">
        <v>71</v>
      </c>
      <c r="E17" s="134" t="s">
        <v>175</v>
      </c>
      <c r="F17" s="134" t="s">
        <v>111</v>
      </c>
      <c r="G17" s="134" t="s">
        <v>275</v>
      </c>
      <c r="H17" s="134" t="s">
        <v>276</v>
      </c>
      <c r="I17" s="24">
        <v>39000</v>
      </c>
      <c r="J17" s="24">
        <v>39000</v>
      </c>
      <c r="K17" s="24">
        <v>39000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34" t="s">
        <v>267</v>
      </c>
      <c r="B18" s="134" t="s">
        <v>268</v>
      </c>
      <c r="C18" s="22" t="s">
        <v>266</v>
      </c>
      <c r="D18" s="134" t="s">
        <v>71</v>
      </c>
      <c r="E18" s="134" t="s">
        <v>175</v>
      </c>
      <c r="F18" s="134" t="s">
        <v>111</v>
      </c>
      <c r="G18" s="134" t="s">
        <v>277</v>
      </c>
      <c r="H18" s="134" t="s">
        <v>278</v>
      </c>
      <c r="I18" s="24">
        <v>88700</v>
      </c>
      <c r="J18" s="24">
        <v>88700</v>
      </c>
      <c r="K18" s="24">
        <v>88700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34" t="s">
        <v>267</v>
      </c>
      <c r="B19" s="134" t="s">
        <v>268</v>
      </c>
      <c r="C19" s="22" t="s">
        <v>266</v>
      </c>
      <c r="D19" s="134" t="s">
        <v>71</v>
      </c>
      <c r="E19" s="134" t="s">
        <v>175</v>
      </c>
      <c r="F19" s="134" t="s">
        <v>111</v>
      </c>
      <c r="G19" s="134" t="s">
        <v>279</v>
      </c>
      <c r="H19" s="134" t="s">
        <v>280</v>
      </c>
      <c r="I19" s="24">
        <v>126000</v>
      </c>
      <c r="J19" s="24">
        <v>126000</v>
      </c>
      <c r="K19" s="24">
        <v>126000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34" t="s">
        <v>267</v>
      </c>
      <c r="B20" s="134" t="s">
        <v>268</v>
      </c>
      <c r="C20" s="22" t="s">
        <v>266</v>
      </c>
      <c r="D20" s="134" t="s">
        <v>71</v>
      </c>
      <c r="E20" s="134" t="s">
        <v>175</v>
      </c>
      <c r="F20" s="134" t="s">
        <v>111</v>
      </c>
      <c r="G20" s="134" t="s">
        <v>281</v>
      </c>
      <c r="H20" s="134" t="s">
        <v>282</v>
      </c>
      <c r="I20" s="24">
        <v>96100</v>
      </c>
      <c r="J20" s="24">
        <v>96100</v>
      </c>
      <c r="K20" s="24">
        <v>96100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34" t="s">
        <v>267</v>
      </c>
      <c r="B21" s="134" t="s">
        <v>268</v>
      </c>
      <c r="C21" s="22" t="s">
        <v>266</v>
      </c>
      <c r="D21" s="134" t="s">
        <v>71</v>
      </c>
      <c r="E21" s="134" t="s">
        <v>175</v>
      </c>
      <c r="F21" s="134" t="s">
        <v>111</v>
      </c>
      <c r="G21" s="134" t="s">
        <v>283</v>
      </c>
      <c r="H21" s="134" t="s">
        <v>284</v>
      </c>
      <c r="I21" s="24">
        <v>14460</v>
      </c>
      <c r="J21" s="24">
        <v>14460</v>
      </c>
      <c r="K21" s="24">
        <v>14460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285</v>
      </c>
      <c r="D22" s="26"/>
      <c r="E22" s="26"/>
      <c r="F22" s="26"/>
      <c r="G22" s="26"/>
      <c r="H22" s="26"/>
      <c r="I22" s="24">
        <v>20000</v>
      </c>
      <c r="J22" s="24"/>
      <c r="K22" s="24"/>
      <c r="L22" s="24"/>
      <c r="M22" s="24"/>
      <c r="N22" s="24">
        <v>20000</v>
      </c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34" t="s">
        <v>267</v>
      </c>
      <c r="B23" s="134" t="s">
        <v>286</v>
      </c>
      <c r="C23" s="22" t="s">
        <v>285</v>
      </c>
      <c r="D23" s="134" t="s">
        <v>71</v>
      </c>
      <c r="E23" s="134" t="s">
        <v>112</v>
      </c>
      <c r="F23" s="134" t="s">
        <v>113</v>
      </c>
      <c r="G23" s="134" t="s">
        <v>277</v>
      </c>
      <c r="H23" s="134" t="s">
        <v>278</v>
      </c>
      <c r="I23" s="24">
        <v>20000</v>
      </c>
      <c r="J23" s="24"/>
      <c r="K23" s="24"/>
      <c r="L23" s="24"/>
      <c r="M23" s="24"/>
      <c r="N23" s="24">
        <v>20000</v>
      </c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26"/>
      <c r="B24" s="26"/>
      <c r="C24" s="22" t="s">
        <v>287</v>
      </c>
      <c r="D24" s="26"/>
      <c r="E24" s="26"/>
      <c r="F24" s="26"/>
      <c r="G24" s="26"/>
      <c r="H24" s="26"/>
      <c r="I24" s="24">
        <v>33823</v>
      </c>
      <c r="J24" s="24"/>
      <c r="K24" s="24"/>
      <c r="L24" s="24"/>
      <c r="M24" s="24"/>
      <c r="N24" s="24">
        <v>33823</v>
      </c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34" t="s">
        <v>288</v>
      </c>
      <c r="B25" s="134" t="s">
        <v>289</v>
      </c>
      <c r="C25" s="22" t="s">
        <v>287</v>
      </c>
      <c r="D25" s="134" t="s">
        <v>71</v>
      </c>
      <c r="E25" s="134" t="s">
        <v>168</v>
      </c>
      <c r="F25" s="134" t="s">
        <v>89</v>
      </c>
      <c r="G25" s="134" t="s">
        <v>243</v>
      </c>
      <c r="H25" s="134" t="s">
        <v>244</v>
      </c>
      <c r="I25" s="24">
        <v>2403</v>
      </c>
      <c r="J25" s="24"/>
      <c r="K25" s="24"/>
      <c r="L25" s="24"/>
      <c r="M25" s="24"/>
      <c r="N25" s="24">
        <v>2403</v>
      </c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34" t="s">
        <v>288</v>
      </c>
      <c r="B26" s="134" t="s">
        <v>289</v>
      </c>
      <c r="C26" s="22" t="s">
        <v>287</v>
      </c>
      <c r="D26" s="134" t="s">
        <v>71</v>
      </c>
      <c r="E26" s="134" t="s">
        <v>168</v>
      </c>
      <c r="F26" s="134" t="s">
        <v>89</v>
      </c>
      <c r="G26" s="134" t="s">
        <v>269</v>
      </c>
      <c r="H26" s="134" t="s">
        <v>270</v>
      </c>
      <c r="I26" s="24">
        <v>800</v>
      </c>
      <c r="J26" s="24"/>
      <c r="K26" s="24"/>
      <c r="L26" s="24"/>
      <c r="M26" s="24"/>
      <c r="N26" s="24">
        <v>800</v>
      </c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34" t="s">
        <v>288</v>
      </c>
      <c r="B27" s="134" t="s">
        <v>289</v>
      </c>
      <c r="C27" s="22" t="s">
        <v>287</v>
      </c>
      <c r="D27" s="134" t="s">
        <v>71</v>
      </c>
      <c r="E27" s="134" t="s">
        <v>168</v>
      </c>
      <c r="F27" s="134" t="s">
        <v>89</v>
      </c>
      <c r="G27" s="134" t="s">
        <v>273</v>
      </c>
      <c r="H27" s="134" t="s">
        <v>274</v>
      </c>
      <c r="I27" s="24">
        <v>420</v>
      </c>
      <c r="J27" s="24"/>
      <c r="K27" s="24"/>
      <c r="L27" s="24"/>
      <c r="M27" s="24"/>
      <c r="N27" s="24">
        <v>420</v>
      </c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34" t="s">
        <v>288</v>
      </c>
      <c r="B28" s="134" t="s">
        <v>289</v>
      </c>
      <c r="C28" s="22" t="s">
        <v>287</v>
      </c>
      <c r="D28" s="134" t="s">
        <v>71</v>
      </c>
      <c r="E28" s="134" t="s">
        <v>168</v>
      </c>
      <c r="F28" s="134" t="s">
        <v>89</v>
      </c>
      <c r="G28" s="134" t="s">
        <v>247</v>
      </c>
      <c r="H28" s="134" t="s">
        <v>248</v>
      </c>
      <c r="I28" s="24">
        <v>5200</v>
      </c>
      <c r="J28" s="24"/>
      <c r="K28" s="24"/>
      <c r="L28" s="24"/>
      <c r="M28" s="24"/>
      <c r="N28" s="24">
        <v>5200</v>
      </c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34" t="s">
        <v>288</v>
      </c>
      <c r="B29" s="134" t="s">
        <v>289</v>
      </c>
      <c r="C29" s="22" t="s">
        <v>287</v>
      </c>
      <c r="D29" s="134" t="s">
        <v>71</v>
      </c>
      <c r="E29" s="134" t="s">
        <v>168</v>
      </c>
      <c r="F29" s="134" t="s">
        <v>89</v>
      </c>
      <c r="G29" s="134" t="s">
        <v>275</v>
      </c>
      <c r="H29" s="134" t="s">
        <v>276</v>
      </c>
      <c r="I29" s="24">
        <v>6000</v>
      </c>
      <c r="J29" s="24"/>
      <c r="K29" s="24"/>
      <c r="L29" s="24"/>
      <c r="M29" s="24"/>
      <c r="N29" s="24">
        <v>6000</v>
      </c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34" t="s">
        <v>288</v>
      </c>
      <c r="B30" s="134" t="s">
        <v>289</v>
      </c>
      <c r="C30" s="22" t="s">
        <v>287</v>
      </c>
      <c r="D30" s="134" t="s">
        <v>71</v>
      </c>
      <c r="E30" s="134" t="s">
        <v>168</v>
      </c>
      <c r="F30" s="134" t="s">
        <v>89</v>
      </c>
      <c r="G30" s="134" t="s">
        <v>277</v>
      </c>
      <c r="H30" s="134" t="s">
        <v>278</v>
      </c>
      <c r="I30" s="24">
        <v>16000</v>
      </c>
      <c r="J30" s="24"/>
      <c r="K30" s="24"/>
      <c r="L30" s="24"/>
      <c r="M30" s="24"/>
      <c r="N30" s="24">
        <v>16000</v>
      </c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34" t="s">
        <v>288</v>
      </c>
      <c r="B31" s="134" t="s">
        <v>289</v>
      </c>
      <c r="C31" s="22" t="s">
        <v>287</v>
      </c>
      <c r="D31" s="134" t="s">
        <v>71</v>
      </c>
      <c r="E31" s="134" t="s">
        <v>168</v>
      </c>
      <c r="F31" s="134" t="s">
        <v>89</v>
      </c>
      <c r="G31" s="134" t="s">
        <v>290</v>
      </c>
      <c r="H31" s="134" t="s">
        <v>291</v>
      </c>
      <c r="I31" s="24">
        <v>3000</v>
      </c>
      <c r="J31" s="24"/>
      <c r="K31" s="24"/>
      <c r="L31" s="24"/>
      <c r="M31" s="24"/>
      <c r="N31" s="24">
        <v>3000</v>
      </c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36" t="s">
        <v>120</v>
      </c>
      <c r="B32" s="37"/>
      <c r="C32" s="37"/>
      <c r="D32" s="37"/>
      <c r="E32" s="37"/>
      <c r="F32" s="37"/>
      <c r="G32" s="37"/>
      <c r="H32" s="38"/>
      <c r="I32" s="24">
        <v>553823</v>
      </c>
      <c r="J32" s="24">
        <v>500000</v>
      </c>
      <c r="K32" s="24">
        <v>500000</v>
      </c>
      <c r="L32" s="24"/>
      <c r="M32" s="24"/>
      <c r="N32" s="24">
        <v>53823</v>
      </c>
      <c r="O32" s="24"/>
      <c r="P32" s="24"/>
      <c r="Q32" s="24"/>
      <c r="R32" s="24"/>
      <c r="S32" s="24"/>
      <c r="T32" s="24"/>
      <c r="U32" s="24"/>
      <c r="V32" s="24"/>
      <c r="W32" s="24"/>
    </row>
  </sheetData>
  <mergeCells count="28">
    <mergeCell ref="A3:W3"/>
    <mergeCell ref="A4:H4"/>
    <mergeCell ref="J5:M5"/>
    <mergeCell ref="N5:P5"/>
    <mergeCell ref="R5:W5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4" t="s">
        <v>292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9"/>
      <c r="G3" s="7"/>
      <c r="H3" s="59"/>
      <c r="I3" s="59"/>
      <c r="J3" s="7"/>
    </row>
    <row r="4" ht="18.75" customHeight="1" spans="1:8">
      <c r="A4" s="8" t="str">
        <f>"单位名称："&amp;"双江拉祜族佤族布朗族傣族自治县检验检测所"</f>
        <v>单位名称：双江拉祜族佤族布朗族傣族自治县检验检测所</v>
      </c>
      <c r="B4" s="4"/>
      <c r="C4" s="4"/>
      <c r="D4" s="4"/>
      <c r="E4" s="4"/>
      <c r="F4" s="60"/>
      <c r="G4" s="4"/>
      <c r="H4" s="60"/>
    </row>
    <row r="5" ht="18.75" customHeight="1" spans="1:10">
      <c r="A5" s="51" t="s">
        <v>293</v>
      </c>
      <c r="B5" s="51" t="s">
        <v>294</v>
      </c>
      <c r="C5" s="51" t="s">
        <v>295</v>
      </c>
      <c r="D5" s="51" t="s">
        <v>296</v>
      </c>
      <c r="E5" s="51" t="s">
        <v>297</v>
      </c>
      <c r="F5" s="61" t="s">
        <v>298</v>
      </c>
      <c r="G5" s="51" t="s">
        <v>299</v>
      </c>
      <c r="H5" s="61" t="s">
        <v>300</v>
      </c>
      <c r="I5" s="61" t="s">
        <v>301</v>
      </c>
      <c r="J5" s="51" t="s">
        <v>302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130">
        <v>6</v>
      </c>
      <c r="G6" s="130">
        <v>7</v>
      </c>
      <c r="H6" s="130">
        <v>8</v>
      </c>
      <c r="I6" s="130">
        <v>9</v>
      </c>
      <c r="J6" s="130">
        <v>10</v>
      </c>
    </row>
    <row r="7" ht="18.75" customHeight="1" spans="1:10">
      <c r="A7" s="35" t="s">
        <v>71</v>
      </c>
      <c r="B7" s="52"/>
      <c r="C7" s="52"/>
      <c r="D7" s="52"/>
      <c r="E7" s="54"/>
      <c r="F7" s="62"/>
      <c r="G7" s="54"/>
      <c r="H7" s="62"/>
      <c r="I7" s="62"/>
      <c r="J7" s="54"/>
    </row>
    <row r="8" ht="18.75" customHeight="1" spans="1:10">
      <c r="A8" s="131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28" t="s">
        <v>266</v>
      </c>
      <c r="B9" s="22" t="s">
        <v>303</v>
      </c>
      <c r="C9" s="22" t="s">
        <v>304</v>
      </c>
      <c r="D9" s="22" t="s">
        <v>305</v>
      </c>
      <c r="E9" s="35" t="s">
        <v>306</v>
      </c>
      <c r="F9" s="22" t="s">
        <v>307</v>
      </c>
      <c r="G9" s="35" t="s">
        <v>308</v>
      </c>
      <c r="H9" s="22" t="s">
        <v>309</v>
      </c>
      <c r="I9" s="22" t="s">
        <v>310</v>
      </c>
      <c r="J9" s="35" t="s">
        <v>306</v>
      </c>
    </row>
    <row r="10" ht="18.75" customHeight="1" spans="1:10">
      <c r="A10" s="228" t="s">
        <v>266</v>
      </c>
      <c r="B10" s="22" t="s">
        <v>303</v>
      </c>
      <c r="C10" s="22" t="s">
        <v>304</v>
      </c>
      <c r="D10" s="22" t="s">
        <v>311</v>
      </c>
      <c r="E10" s="35" t="s">
        <v>312</v>
      </c>
      <c r="F10" s="22" t="s">
        <v>307</v>
      </c>
      <c r="G10" s="35" t="s">
        <v>313</v>
      </c>
      <c r="H10" s="22" t="s">
        <v>314</v>
      </c>
      <c r="I10" s="22" t="s">
        <v>310</v>
      </c>
      <c r="J10" s="35" t="s">
        <v>312</v>
      </c>
    </row>
    <row r="11" ht="18.75" customHeight="1" spans="1:10">
      <c r="A11" s="228" t="s">
        <v>266</v>
      </c>
      <c r="B11" s="22" t="s">
        <v>303</v>
      </c>
      <c r="C11" s="22" t="s">
        <v>315</v>
      </c>
      <c r="D11" s="22" t="s">
        <v>316</v>
      </c>
      <c r="E11" s="35" t="s">
        <v>317</v>
      </c>
      <c r="F11" s="22" t="s">
        <v>307</v>
      </c>
      <c r="G11" s="35" t="s">
        <v>318</v>
      </c>
      <c r="H11" s="22" t="s">
        <v>309</v>
      </c>
      <c r="I11" s="22" t="s">
        <v>319</v>
      </c>
      <c r="J11" s="35" t="s">
        <v>317</v>
      </c>
    </row>
    <row r="12" ht="18.75" customHeight="1" spans="1:10">
      <c r="A12" s="228" t="s">
        <v>266</v>
      </c>
      <c r="B12" s="22" t="s">
        <v>303</v>
      </c>
      <c r="C12" s="22" t="s">
        <v>320</v>
      </c>
      <c r="D12" s="22" t="s">
        <v>321</v>
      </c>
      <c r="E12" s="35" t="s">
        <v>322</v>
      </c>
      <c r="F12" s="22" t="s">
        <v>307</v>
      </c>
      <c r="G12" s="35" t="s">
        <v>323</v>
      </c>
      <c r="H12" s="22" t="s">
        <v>314</v>
      </c>
      <c r="I12" s="22" t="s">
        <v>310</v>
      </c>
      <c r="J12" s="35" t="s">
        <v>322</v>
      </c>
    </row>
  </sheetData>
  <mergeCells count="4">
    <mergeCell ref="A3:J3"/>
    <mergeCell ref="A4:H4"/>
    <mergeCell ref="A9:A12"/>
    <mergeCell ref="B9:B1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13">
        <v>1</v>
      </c>
      <c r="B2" s="114">
        <v>0</v>
      </c>
      <c r="C2" s="113">
        <v>1</v>
      </c>
      <c r="D2" s="115"/>
      <c r="E2" s="115"/>
      <c r="F2" s="43" t="s">
        <v>324</v>
      </c>
    </row>
    <row r="3" ht="32.25" customHeight="1" spans="1:6">
      <c r="A3" s="116" t="str">
        <f>"2025"&amp;"年部门政府性基金预算支出预算表"</f>
        <v>2025年部门政府性基金预算支出预算表</v>
      </c>
      <c r="B3" s="117" t="s">
        <v>325</v>
      </c>
      <c r="C3" s="118"/>
      <c r="D3" s="119"/>
      <c r="E3" s="119"/>
      <c r="F3" s="119"/>
    </row>
    <row r="4" ht="18.75" customHeight="1" spans="1:6">
      <c r="A4" s="8" t="str">
        <f>"单位名称："&amp;"双江拉祜族佤族布朗族傣族自治县检验检测所"</f>
        <v>单位名称：双江拉祜族佤族布朗族傣族自治县检验检测所</v>
      </c>
      <c r="B4" s="8" t="s">
        <v>326</v>
      </c>
      <c r="C4" s="113"/>
      <c r="D4" s="115"/>
      <c r="E4" s="115"/>
      <c r="F4" s="43" t="s">
        <v>1</v>
      </c>
    </row>
    <row r="5" ht="18.75" customHeight="1" spans="1:6">
      <c r="A5" s="120" t="s">
        <v>190</v>
      </c>
      <c r="B5" s="121" t="s">
        <v>74</v>
      </c>
      <c r="C5" s="122" t="s">
        <v>75</v>
      </c>
      <c r="D5" s="14" t="s">
        <v>327</v>
      </c>
      <c r="E5" s="14"/>
      <c r="F5" s="15"/>
    </row>
    <row r="6" ht="18.75" customHeight="1" spans="1:6">
      <c r="A6" s="123"/>
      <c r="B6" s="124"/>
      <c r="C6" s="104"/>
      <c r="D6" s="103" t="s">
        <v>56</v>
      </c>
      <c r="E6" s="103" t="s">
        <v>76</v>
      </c>
      <c r="F6" s="103" t="s">
        <v>77</v>
      </c>
    </row>
    <row r="7" ht="18.75" customHeight="1" spans="1:6">
      <c r="A7" s="123">
        <v>1</v>
      </c>
      <c r="B7" s="125" t="s">
        <v>163</v>
      </c>
      <c r="C7" s="104">
        <v>3</v>
      </c>
      <c r="D7" s="103">
        <v>4</v>
      </c>
      <c r="E7" s="103">
        <v>5</v>
      </c>
      <c r="F7" s="103">
        <v>6</v>
      </c>
    </row>
    <row r="8" ht="18.75" customHeight="1" spans="1:6">
      <c r="A8" s="126"/>
      <c r="B8" s="90"/>
      <c r="C8" s="90"/>
      <c r="D8" s="24"/>
      <c r="E8" s="24"/>
      <c r="F8" s="24"/>
    </row>
    <row r="9" ht="18.75" customHeight="1" spans="1:6">
      <c r="A9" s="126"/>
      <c r="B9" s="90"/>
      <c r="C9" s="90"/>
      <c r="D9" s="24"/>
      <c r="E9" s="24"/>
      <c r="F9" s="24"/>
    </row>
    <row r="10" ht="18.75" customHeight="1" spans="1:6">
      <c r="A10" s="127" t="s">
        <v>120</v>
      </c>
      <c r="B10" s="128" t="s">
        <v>120</v>
      </c>
      <c r="C10" s="129" t="s">
        <v>120</v>
      </c>
      <c r="D10" s="24"/>
      <c r="E10" s="24"/>
      <c r="F10" s="24"/>
    </row>
    <row r="11" customHeight="1" spans="1:1">
      <c r="A11" t="s">
        <v>328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9"/>
  <sheetViews>
    <sheetView showZeros="0" workbookViewId="0">
      <pane ySplit="1" topLeftCell="A2" activePane="bottomLeft" state="frozen"/>
      <selection/>
      <selection pane="bottomLeft" activeCell="I23" sqref="I2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3" t="s">
        <v>329</v>
      </c>
    </row>
    <row r="3" ht="35.25" customHeight="1" spans="1:17">
      <c r="A3" s="65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9"/>
      <c r="L3" s="7"/>
      <c r="M3" s="7"/>
      <c r="N3" s="7"/>
      <c r="O3" s="59"/>
      <c r="P3" s="59"/>
      <c r="Q3" s="7"/>
    </row>
    <row r="4" ht="18.75" customHeight="1" spans="1:17">
      <c r="A4" s="46" t="str">
        <f>"单位名称："&amp;"双江拉祜族佤族布朗族傣族自治县检验检测所"</f>
        <v>单位名称：双江拉祜族佤族布朗族傣族自治县检验检测所</v>
      </c>
      <c r="B4" s="102"/>
      <c r="C4" s="102"/>
      <c r="D4" s="102"/>
      <c r="E4" s="102"/>
      <c r="F4" s="102"/>
      <c r="G4" s="102"/>
      <c r="H4" s="102"/>
      <c r="I4" s="102"/>
      <c r="J4" s="102"/>
      <c r="O4" s="70"/>
      <c r="P4" s="70"/>
      <c r="Q4" s="43" t="s">
        <v>177</v>
      </c>
    </row>
    <row r="5" ht="18.75" customHeight="1" spans="1:17">
      <c r="A5" s="12" t="s">
        <v>330</v>
      </c>
      <c r="B5" s="80" t="s">
        <v>331</v>
      </c>
      <c r="C5" s="80" t="s">
        <v>332</v>
      </c>
      <c r="D5" s="80" t="s">
        <v>333</v>
      </c>
      <c r="E5" s="80" t="s">
        <v>334</v>
      </c>
      <c r="F5" s="80" t="s">
        <v>335</v>
      </c>
      <c r="G5" s="49" t="s">
        <v>197</v>
      </c>
      <c r="H5" s="49"/>
      <c r="I5" s="49"/>
      <c r="J5" s="49"/>
      <c r="K5" s="82"/>
      <c r="L5" s="49"/>
      <c r="M5" s="49"/>
      <c r="N5" s="49"/>
      <c r="O5" s="71"/>
      <c r="P5" s="82"/>
      <c r="Q5" s="50"/>
    </row>
    <row r="6" ht="18.75" customHeight="1" spans="1:17">
      <c r="A6" s="17"/>
      <c r="B6" s="83"/>
      <c r="C6" s="83"/>
      <c r="D6" s="83"/>
      <c r="E6" s="83"/>
      <c r="F6" s="83"/>
      <c r="G6" s="83" t="s">
        <v>56</v>
      </c>
      <c r="H6" s="83" t="s">
        <v>59</v>
      </c>
      <c r="I6" s="83" t="s">
        <v>336</v>
      </c>
      <c r="J6" s="83" t="s">
        <v>337</v>
      </c>
      <c r="K6" s="84" t="s">
        <v>338</v>
      </c>
      <c r="L6" s="97" t="s">
        <v>79</v>
      </c>
      <c r="M6" s="97"/>
      <c r="N6" s="97"/>
      <c r="O6" s="98"/>
      <c r="P6" s="99"/>
      <c r="Q6" s="85"/>
    </row>
    <row r="7" ht="30" customHeight="1" spans="1:17">
      <c r="A7" s="19"/>
      <c r="B7" s="85"/>
      <c r="C7" s="85"/>
      <c r="D7" s="85"/>
      <c r="E7" s="85"/>
      <c r="F7" s="85"/>
      <c r="G7" s="85"/>
      <c r="H7" s="85" t="s">
        <v>58</v>
      </c>
      <c r="I7" s="85"/>
      <c r="J7" s="85"/>
      <c r="K7" s="86"/>
      <c r="L7" s="85" t="s">
        <v>58</v>
      </c>
      <c r="M7" s="85" t="s">
        <v>65</v>
      </c>
      <c r="N7" s="85" t="s">
        <v>205</v>
      </c>
      <c r="O7" s="100" t="s">
        <v>67</v>
      </c>
      <c r="P7" s="86" t="s">
        <v>68</v>
      </c>
      <c r="Q7" s="85" t="s">
        <v>69</v>
      </c>
    </row>
    <row r="8" ht="18.75" customHeight="1" spans="1:17">
      <c r="A8" s="34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4">
        <v>7</v>
      </c>
      <c r="H8" s="104">
        <v>8</v>
      </c>
      <c r="I8" s="104">
        <v>9</v>
      </c>
      <c r="J8" s="104">
        <v>10</v>
      </c>
      <c r="K8" s="104">
        <v>11</v>
      </c>
      <c r="L8" s="104">
        <v>12</v>
      </c>
      <c r="M8" s="104">
        <v>13</v>
      </c>
      <c r="N8" s="104">
        <v>14</v>
      </c>
      <c r="O8" s="104">
        <v>15</v>
      </c>
      <c r="P8" s="104">
        <v>16</v>
      </c>
      <c r="Q8" s="104">
        <v>17</v>
      </c>
    </row>
    <row r="9" ht="18.75" customHeight="1" spans="1:17">
      <c r="A9" s="88" t="s">
        <v>71</v>
      </c>
      <c r="B9" s="89"/>
      <c r="C9" s="89"/>
      <c r="D9" s="89"/>
      <c r="E9" s="105"/>
      <c r="F9" s="24">
        <v>19860</v>
      </c>
      <c r="G9" s="24">
        <v>53860</v>
      </c>
      <c r="H9" s="24">
        <v>53860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6" t="s">
        <v>71</v>
      </c>
      <c r="B10" s="89"/>
      <c r="C10" s="89"/>
      <c r="D10" s="89"/>
      <c r="E10" s="107"/>
      <c r="F10" s="24">
        <v>19860</v>
      </c>
      <c r="G10" s="24">
        <v>53860</v>
      </c>
      <c r="H10" s="24">
        <v>53860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29" t="s">
        <v>253</v>
      </c>
      <c r="B11" s="89" t="s">
        <v>339</v>
      </c>
      <c r="C11" s="89" t="s">
        <v>340</v>
      </c>
      <c r="D11" s="89" t="s">
        <v>341</v>
      </c>
      <c r="E11" s="107">
        <v>1</v>
      </c>
      <c r="F11" s="24"/>
      <c r="G11" s="24">
        <v>20000</v>
      </c>
      <c r="H11" s="24">
        <v>20000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29" t="s">
        <v>253</v>
      </c>
      <c r="B12" s="89" t="s">
        <v>342</v>
      </c>
      <c r="C12" s="89" t="s">
        <v>343</v>
      </c>
      <c r="D12" s="89" t="s">
        <v>344</v>
      </c>
      <c r="E12" s="107">
        <v>1</v>
      </c>
      <c r="F12" s="24"/>
      <c r="G12" s="24">
        <v>7000</v>
      </c>
      <c r="H12" s="24">
        <v>7000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29" t="s">
        <v>253</v>
      </c>
      <c r="B13" s="89" t="s">
        <v>345</v>
      </c>
      <c r="C13" s="89" t="s">
        <v>346</v>
      </c>
      <c r="D13" s="89" t="s">
        <v>347</v>
      </c>
      <c r="E13" s="107">
        <v>1</v>
      </c>
      <c r="F13" s="24"/>
      <c r="G13" s="24">
        <v>7000</v>
      </c>
      <c r="H13" s="24">
        <v>7000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29" t="s">
        <v>266</v>
      </c>
      <c r="B14" s="89" t="s">
        <v>348</v>
      </c>
      <c r="C14" s="89" t="s">
        <v>348</v>
      </c>
      <c r="D14" s="89" t="s">
        <v>349</v>
      </c>
      <c r="E14" s="107">
        <v>5</v>
      </c>
      <c r="F14" s="24">
        <v>6000</v>
      </c>
      <c r="G14" s="24">
        <v>6000</v>
      </c>
      <c r="H14" s="24">
        <v>6000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29" t="s">
        <v>266</v>
      </c>
      <c r="B15" s="89" t="s">
        <v>350</v>
      </c>
      <c r="C15" s="89" t="s">
        <v>351</v>
      </c>
      <c r="D15" s="89" t="s">
        <v>352</v>
      </c>
      <c r="E15" s="107">
        <v>30</v>
      </c>
      <c r="F15" s="24">
        <v>5400</v>
      </c>
      <c r="G15" s="24">
        <v>5400</v>
      </c>
      <c r="H15" s="24">
        <v>5400</v>
      </c>
      <c r="I15" s="24"/>
      <c r="J15" s="24"/>
      <c r="K15" s="24"/>
      <c r="L15" s="24"/>
      <c r="M15" s="24"/>
      <c r="N15" s="24"/>
      <c r="O15" s="24"/>
      <c r="P15" s="24"/>
      <c r="Q15" s="24"/>
    </row>
    <row r="16" s="101" customFormat="1" ht="18.75" customHeight="1" spans="1:17">
      <c r="A16" s="230" t="s">
        <v>266</v>
      </c>
      <c r="B16" s="110" t="s">
        <v>353</v>
      </c>
      <c r="C16" s="110" t="s">
        <v>354</v>
      </c>
      <c r="D16" s="110" t="s">
        <v>355</v>
      </c>
      <c r="E16" s="111">
        <v>1</v>
      </c>
      <c r="F16" s="112">
        <v>4000</v>
      </c>
      <c r="G16" s="112">
        <v>4000</v>
      </c>
      <c r="H16" s="112">
        <v>4000</v>
      </c>
      <c r="I16" s="112"/>
      <c r="J16" s="112"/>
      <c r="K16" s="112"/>
      <c r="L16" s="112"/>
      <c r="M16" s="112"/>
      <c r="N16" s="112"/>
      <c r="O16" s="112"/>
      <c r="P16" s="112"/>
      <c r="Q16" s="112"/>
    </row>
    <row r="17" ht="18.75" customHeight="1" spans="1:17">
      <c r="A17" s="229" t="s">
        <v>266</v>
      </c>
      <c r="B17" s="89" t="s">
        <v>356</v>
      </c>
      <c r="C17" s="89" t="s">
        <v>357</v>
      </c>
      <c r="D17" s="89" t="s">
        <v>349</v>
      </c>
      <c r="E17" s="107">
        <v>1</v>
      </c>
      <c r="F17" s="24">
        <v>860</v>
      </c>
      <c r="G17" s="24">
        <v>860</v>
      </c>
      <c r="H17" s="24">
        <v>860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229" t="s">
        <v>266</v>
      </c>
      <c r="B18" s="89" t="s">
        <v>358</v>
      </c>
      <c r="C18" s="89" t="s">
        <v>357</v>
      </c>
      <c r="D18" s="89" t="s">
        <v>349</v>
      </c>
      <c r="E18" s="107">
        <v>3</v>
      </c>
      <c r="F18" s="24">
        <v>3600</v>
      </c>
      <c r="G18" s="24">
        <v>3600</v>
      </c>
      <c r="H18" s="24">
        <v>3600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91" t="s">
        <v>120</v>
      </c>
      <c r="B19" s="92"/>
      <c r="C19" s="92"/>
      <c r="D19" s="92"/>
      <c r="E19" s="105"/>
      <c r="F19" s="24">
        <v>19860</v>
      </c>
      <c r="G19" s="24">
        <v>53860</v>
      </c>
      <c r="H19" s="24">
        <v>53860</v>
      </c>
      <c r="I19" s="24"/>
      <c r="J19" s="24"/>
      <c r="K19" s="24"/>
      <c r="L19" s="24"/>
      <c r="M19" s="24"/>
      <c r="N19" s="24"/>
      <c r="O19" s="24"/>
      <c r="P19" s="24"/>
      <c r="Q19" s="24"/>
    </row>
  </sheetData>
  <mergeCells count="16">
    <mergeCell ref="A3:Q3"/>
    <mergeCell ref="A4:F4"/>
    <mergeCell ref="G5:Q5"/>
    <mergeCell ref="L6:Q6"/>
    <mergeCell ref="A19:E19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36" sqref="A36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9"/>
      <c r="B2" s="69"/>
      <c r="C2" s="74"/>
      <c r="D2" s="69"/>
      <c r="E2" s="69"/>
      <c r="F2" s="69"/>
      <c r="G2" s="69"/>
      <c r="H2" s="75"/>
      <c r="I2" s="69"/>
      <c r="J2" s="69"/>
      <c r="K2" s="69"/>
      <c r="L2" s="39"/>
      <c r="M2" s="94"/>
      <c r="N2" s="95" t="s">
        <v>359</v>
      </c>
    </row>
    <row r="3" ht="34.5" customHeight="1" spans="1:14">
      <c r="A3" s="76" t="str">
        <f>"2025"&amp;"年部门政府购买服务预算表"</f>
        <v>2025年部门政府购买服务预算表</v>
      </c>
      <c r="B3" s="77"/>
      <c r="C3" s="59"/>
      <c r="D3" s="77"/>
      <c r="E3" s="77"/>
      <c r="F3" s="77"/>
      <c r="G3" s="77"/>
      <c r="H3" s="78"/>
      <c r="I3" s="77"/>
      <c r="J3" s="77"/>
      <c r="K3" s="77"/>
      <c r="L3" s="59"/>
      <c r="M3" s="78"/>
      <c r="N3" s="77"/>
    </row>
    <row r="4" ht="18.75" customHeight="1" spans="1:14">
      <c r="A4" s="66" t="str">
        <f>"单位名称："&amp;"双江拉祜族佤族布朗族傣族自治县检验检测所"</f>
        <v>单位名称：双江拉祜族佤族布朗族傣族自治县检验检测所</v>
      </c>
      <c r="B4" s="67"/>
      <c r="C4" s="79"/>
      <c r="D4" s="67"/>
      <c r="E4" s="67"/>
      <c r="F4" s="67"/>
      <c r="G4" s="67"/>
      <c r="H4" s="75"/>
      <c r="I4" s="69"/>
      <c r="J4" s="69"/>
      <c r="K4" s="69"/>
      <c r="L4" s="70"/>
      <c r="M4" s="96"/>
      <c r="N4" s="95" t="s">
        <v>177</v>
      </c>
    </row>
    <row r="5" ht="18.75" customHeight="1" spans="1:14">
      <c r="A5" s="12" t="s">
        <v>330</v>
      </c>
      <c r="B5" s="80" t="s">
        <v>360</v>
      </c>
      <c r="C5" s="81" t="s">
        <v>361</v>
      </c>
      <c r="D5" s="49" t="s">
        <v>197</v>
      </c>
      <c r="E5" s="49"/>
      <c r="F5" s="49"/>
      <c r="G5" s="49"/>
      <c r="H5" s="82"/>
      <c r="I5" s="49"/>
      <c r="J5" s="49"/>
      <c r="K5" s="49"/>
      <c r="L5" s="71"/>
      <c r="M5" s="82"/>
      <c r="N5" s="50"/>
    </row>
    <row r="6" ht="18.75" customHeight="1" spans="1:14">
      <c r="A6" s="17"/>
      <c r="B6" s="83"/>
      <c r="C6" s="84"/>
      <c r="D6" s="83" t="s">
        <v>56</v>
      </c>
      <c r="E6" s="83" t="s">
        <v>59</v>
      </c>
      <c r="F6" s="83" t="s">
        <v>336</v>
      </c>
      <c r="G6" s="83" t="s">
        <v>337</v>
      </c>
      <c r="H6" s="84" t="s">
        <v>338</v>
      </c>
      <c r="I6" s="97" t="s">
        <v>79</v>
      </c>
      <c r="J6" s="97"/>
      <c r="K6" s="97"/>
      <c r="L6" s="98"/>
      <c r="M6" s="99"/>
      <c r="N6" s="85"/>
    </row>
    <row r="7" ht="26.25" customHeight="1" spans="1:14">
      <c r="A7" s="19"/>
      <c r="B7" s="85"/>
      <c r="C7" s="86"/>
      <c r="D7" s="85"/>
      <c r="E7" s="85"/>
      <c r="F7" s="85"/>
      <c r="G7" s="85"/>
      <c r="H7" s="86"/>
      <c r="I7" s="85" t="s">
        <v>58</v>
      </c>
      <c r="J7" s="85" t="s">
        <v>65</v>
      </c>
      <c r="K7" s="85" t="s">
        <v>205</v>
      </c>
      <c r="L7" s="100" t="s">
        <v>67</v>
      </c>
      <c r="M7" s="86" t="s">
        <v>68</v>
      </c>
      <c r="N7" s="85" t="s">
        <v>69</v>
      </c>
    </row>
    <row r="8" ht="18.75" customHeight="1" spans="1:14">
      <c r="A8" s="87">
        <v>1</v>
      </c>
      <c r="B8" s="87">
        <v>2</v>
      </c>
      <c r="C8" s="87">
        <v>3</v>
      </c>
      <c r="D8" s="87">
        <v>4</v>
      </c>
      <c r="E8" s="87">
        <v>5</v>
      </c>
      <c r="F8" s="87">
        <v>6</v>
      </c>
      <c r="G8" s="87">
        <v>7</v>
      </c>
      <c r="H8" s="87">
        <v>8</v>
      </c>
      <c r="I8" s="87">
        <v>9</v>
      </c>
      <c r="J8" s="87">
        <v>10</v>
      </c>
      <c r="K8" s="87">
        <v>11</v>
      </c>
      <c r="L8" s="87">
        <v>12</v>
      </c>
      <c r="M8" s="87">
        <v>13</v>
      </c>
      <c r="N8" s="87">
        <v>14</v>
      </c>
    </row>
    <row r="9" ht="18.75" customHeight="1" spans="1:14">
      <c r="A9" s="88"/>
      <c r="B9" s="89"/>
      <c r="C9" s="90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8"/>
      <c r="B10" s="89"/>
      <c r="C10" s="90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91" t="s">
        <v>120</v>
      </c>
      <c r="B11" s="92"/>
      <c r="C11" s="9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362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4"/>
      <c r="G2" s="39"/>
      <c r="H2" s="39"/>
      <c r="I2" s="39" t="s">
        <v>363</v>
      </c>
    </row>
    <row r="3" ht="27.75" customHeight="1" spans="1:9">
      <c r="A3" s="65" t="str">
        <f>"2025"&amp;"年县对下转移支付预算表"</f>
        <v>2025年县对下转移支付预算表</v>
      </c>
      <c r="B3" s="7"/>
      <c r="C3" s="7"/>
      <c r="D3" s="7"/>
      <c r="E3" s="7"/>
      <c r="F3" s="7"/>
      <c r="G3" s="59"/>
      <c r="H3" s="59"/>
      <c r="I3" s="7"/>
    </row>
    <row r="4" ht="18.75" customHeight="1" spans="1:9">
      <c r="A4" s="66" t="str">
        <f>"单位名称："&amp;"双江拉祜族佤族布朗族傣族自治县检验检测所"</f>
        <v>单位名称：双江拉祜族佤族布朗族傣族自治县检验检测所</v>
      </c>
      <c r="B4" s="67"/>
      <c r="C4" s="67"/>
      <c r="D4" s="68"/>
      <c r="E4" s="69"/>
      <c r="G4" s="70"/>
      <c r="H4" s="70"/>
      <c r="I4" s="39" t="s">
        <v>177</v>
      </c>
    </row>
    <row r="5" ht="18.75" customHeight="1" spans="1:9">
      <c r="A5" s="32" t="s">
        <v>364</v>
      </c>
      <c r="B5" s="13" t="s">
        <v>197</v>
      </c>
      <c r="C5" s="14"/>
      <c r="D5" s="14"/>
      <c r="E5" s="13" t="s">
        <v>365</v>
      </c>
      <c r="F5" s="14"/>
      <c r="G5" s="71"/>
      <c r="H5" s="71"/>
      <c r="I5" s="15"/>
    </row>
    <row r="6" ht="18.75" customHeight="1" spans="1:9">
      <c r="A6" s="34"/>
      <c r="B6" s="33" t="s">
        <v>56</v>
      </c>
      <c r="C6" s="12" t="s">
        <v>59</v>
      </c>
      <c r="D6" s="72" t="s">
        <v>366</v>
      </c>
      <c r="E6" s="73" t="s">
        <v>367</v>
      </c>
      <c r="F6" s="73" t="s">
        <v>367</v>
      </c>
      <c r="G6" s="73" t="s">
        <v>367</v>
      </c>
      <c r="H6" s="73" t="s">
        <v>367</v>
      </c>
      <c r="I6" s="73" t="s">
        <v>367</v>
      </c>
    </row>
    <row r="7" ht="18.75" customHeight="1" spans="1:9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368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369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9"/>
      <c r="G3" s="7"/>
      <c r="H3" s="59"/>
      <c r="I3" s="59"/>
      <c r="J3" s="7"/>
    </row>
    <row r="4" ht="18.75" customHeight="1" spans="1:8">
      <c r="A4" s="8" t="str">
        <f>"单位名称："&amp;"双江拉祜族佤族布朗族傣族自治县检验检测所"</f>
        <v>单位名称：双江拉祜族佤族布朗族傣族自治县检验检测所</v>
      </c>
      <c r="B4" s="4"/>
      <c r="C4" s="4"/>
      <c r="D4" s="4"/>
      <c r="E4" s="4"/>
      <c r="F4" s="60"/>
      <c r="G4" s="4"/>
      <c r="H4" s="60"/>
    </row>
    <row r="5" ht="18.75" customHeight="1" spans="1:10">
      <c r="A5" s="51" t="s">
        <v>293</v>
      </c>
      <c r="B5" s="51" t="s">
        <v>294</v>
      </c>
      <c r="C5" s="51" t="s">
        <v>295</v>
      </c>
      <c r="D5" s="51" t="s">
        <v>296</v>
      </c>
      <c r="E5" s="51" t="s">
        <v>297</v>
      </c>
      <c r="F5" s="61" t="s">
        <v>298</v>
      </c>
      <c r="G5" s="51" t="s">
        <v>299</v>
      </c>
      <c r="H5" s="61" t="s">
        <v>300</v>
      </c>
      <c r="I5" s="61" t="s">
        <v>301</v>
      </c>
      <c r="J5" s="51" t="s">
        <v>302</v>
      </c>
    </row>
    <row r="6" ht="18.75" customHeight="1" spans="1:10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61">
        <v>6</v>
      </c>
      <c r="G6" s="51">
        <v>7</v>
      </c>
      <c r="H6" s="61">
        <v>8</v>
      </c>
      <c r="I6" s="61">
        <v>9</v>
      </c>
      <c r="J6" s="51">
        <v>10</v>
      </c>
    </row>
    <row r="7" ht="18.75" customHeight="1" spans="1:10">
      <c r="A7" s="22"/>
      <c r="B7" s="52"/>
      <c r="C7" s="52"/>
      <c r="D7" s="52"/>
      <c r="E7" s="54"/>
      <c r="F7" s="62"/>
      <c r="G7" s="54"/>
      <c r="H7" s="62"/>
      <c r="I7" s="62"/>
      <c r="J7" s="54"/>
    </row>
    <row r="8" ht="18.75" customHeight="1" spans="1:10">
      <c r="A8" s="22"/>
      <c r="B8" s="22"/>
      <c r="C8" s="22"/>
      <c r="D8" s="22"/>
      <c r="E8" s="22"/>
      <c r="F8" s="63"/>
      <c r="G8" s="22"/>
      <c r="H8" s="22"/>
      <c r="I8" s="22"/>
      <c r="J8" s="22"/>
    </row>
    <row r="9" customHeight="1" spans="1:1">
      <c r="A9" t="s">
        <v>368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workbookViewId="0">
      <pane ySplit="1" topLeftCell="A2" activePane="bottomLeft" state="frozen"/>
      <selection/>
      <selection pane="bottomLeft" activeCell="H7" sqref="H7:H1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style="41" customWidth="1"/>
    <col min="6" max="6" width="23.5714285714286" style="41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42"/>
      <c r="F2" s="42"/>
      <c r="G2" s="2"/>
      <c r="H2" s="43" t="s">
        <v>370</v>
      </c>
    </row>
    <row r="3" s="40" customFormat="1" ht="34.5" customHeight="1" spans="1:8">
      <c r="A3" s="44" t="str">
        <f>"2025"&amp;"年新增资产配置表"</f>
        <v>2025年新增资产配置表</v>
      </c>
      <c r="B3" s="45"/>
      <c r="C3" s="45"/>
      <c r="D3" s="45"/>
      <c r="E3" s="45"/>
      <c r="F3" s="45"/>
      <c r="G3" s="45"/>
      <c r="H3" s="45"/>
    </row>
    <row r="4" ht="18.75" customHeight="1" spans="1:8">
      <c r="A4" s="46" t="str">
        <f>"单位名称："&amp;"双江拉祜族佤族布朗族傣族自治县检验检测所"</f>
        <v>单位名称：双江拉祜族佤族布朗族傣族自治县检验检测所</v>
      </c>
      <c r="B4" s="9"/>
      <c r="C4" s="4"/>
      <c r="H4" s="47" t="s">
        <v>177</v>
      </c>
    </row>
    <row r="5" ht="18.75" customHeight="1" spans="1:8">
      <c r="A5" s="12" t="s">
        <v>190</v>
      </c>
      <c r="B5" s="12" t="s">
        <v>371</v>
      </c>
      <c r="C5" s="12" t="s">
        <v>372</v>
      </c>
      <c r="D5" s="12" t="s">
        <v>373</v>
      </c>
      <c r="E5" s="12" t="s">
        <v>374</v>
      </c>
      <c r="F5" s="48" t="s">
        <v>375</v>
      </c>
      <c r="G5" s="49"/>
      <c r="H5" s="50"/>
    </row>
    <row r="6" ht="18.75" customHeight="1" spans="1:8">
      <c r="A6" s="19"/>
      <c r="B6" s="19"/>
      <c r="C6" s="19"/>
      <c r="D6" s="19"/>
      <c r="E6" s="19"/>
      <c r="F6" s="51" t="s">
        <v>334</v>
      </c>
      <c r="G6" s="51" t="s">
        <v>376</v>
      </c>
      <c r="H6" s="51" t="s">
        <v>377</v>
      </c>
    </row>
    <row r="7" ht="18.75" customHeight="1" spans="1:8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</row>
    <row r="8" ht="18.75" customHeight="1" spans="1:8">
      <c r="A8" s="52" t="s">
        <v>71</v>
      </c>
      <c r="B8" s="51" t="s">
        <v>378</v>
      </c>
      <c r="C8" s="51" t="s">
        <v>379</v>
      </c>
      <c r="D8" s="53" t="s">
        <v>348</v>
      </c>
      <c r="E8" s="51" t="s">
        <v>349</v>
      </c>
      <c r="F8" s="51">
        <v>5</v>
      </c>
      <c r="G8" s="51">
        <v>1200</v>
      </c>
      <c r="H8" s="51">
        <v>6000</v>
      </c>
    </row>
    <row r="9" ht="18.75" customHeight="1" spans="1:8">
      <c r="A9" s="52" t="s">
        <v>71</v>
      </c>
      <c r="B9" s="51" t="s">
        <v>378</v>
      </c>
      <c r="C9" s="51" t="s">
        <v>380</v>
      </c>
      <c r="D9" s="51" t="s">
        <v>357</v>
      </c>
      <c r="E9" s="51" t="s">
        <v>349</v>
      </c>
      <c r="F9" s="51">
        <v>1</v>
      </c>
      <c r="G9" s="51">
        <v>860</v>
      </c>
      <c r="H9" s="51">
        <v>860</v>
      </c>
    </row>
    <row r="10" ht="18.75" customHeight="1" spans="1:8">
      <c r="A10" s="52" t="s">
        <v>71</v>
      </c>
      <c r="B10" s="51" t="s">
        <v>378</v>
      </c>
      <c r="C10" s="51" t="s">
        <v>380</v>
      </c>
      <c r="D10" s="51" t="s">
        <v>357</v>
      </c>
      <c r="E10" s="51" t="s">
        <v>349</v>
      </c>
      <c r="F10" s="51">
        <v>3</v>
      </c>
      <c r="G10" s="51">
        <v>1200</v>
      </c>
      <c r="H10" s="51">
        <v>3600</v>
      </c>
    </row>
    <row r="11" ht="18.75" customHeight="1" spans="1:8">
      <c r="A11" s="52" t="s">
        <v>71</v>
      </c>
      <c r="B11" s="52" t="s">
        <v>381</v>
      </c>
      <c r="C11" s="35" t="s">
        <v>382</v>
      </c>
      <c r="D11" s="35" t="s">
        <v>354</v>
      </c>
      <c r="E11" s="54" t="s">
        <v>355</v>
      </c>
      <c r="F11" s="55">
        <v>1</v>
      </c>
      <c r="G11" s="56">
        <v>4000</v>
      </c>
      <c r="H11" s="56">
        <v>4000</v>
      </c>
    </row>
    <row r="12" ht="18.75" customHeight="1" spans="1:8">
      <c r="A12" s="27" t="s">
        <v>56</v>
      </c>
      <c r="B12" s="57"/>
      <c r="C12" s="57"/>
      <c r="D12" s="57"/>
      <c r="E12" s="58"/>
      <c r="F12" s="55"/>
      <c r="G12" s="24"/>
      <c r="H12" s="56">
        <f>SUM(H7:H11)</f>
        <v>14468</v>
      </c>
    </row>
  </sheetData>
  <mergeCells count="9">
    <mergeCell ref="A3:H3"/>
    <mergeCell ref="A4:C4"/>
    <mergeCell ref="F5:H5"/>
    <mergeCell ref="A12:E12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383</v>
      </c>
    </row>
    <row r="3" ht="42.75" customHeight="1" spans="1:11">
      <c r="A3" s="6" t="s">
        <v>384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"单位名称："&amp;"双江拉祜族佤族布朗族傣族自治县检验检测所"</f>
        <v>单位名称：双江拉祜族佤族布朗族傣族自治县检验检测所</v>
      </c>
      <c r="B4" s="9"/>
      <c r="C4" s="9"/>
      <c r="D4" s="9"/>
      <c r="E4" s="9"/>
      <c r="F4" s="9"/>
      <c r="G4" s="9"/>
      <c r="H4" s="10"/>
      <c r="I4" s="10"/>
      <c r="J4" s="10"/>
      <c r="K4" s="5" t="s">
        <v>177</v>
      </c>
    </row>
    <row r="5" ht="18.75" customHeight="1" spans="1:11">
      <c r="A5" s="11" t="s">
        <v>260</v>
      </c>
      <c r="B5" s="11" t="s">
        <v>192</v>
      </c>
      <c r="C5" s="11" t="s">
        <v>261</v>
      </c>
      <c r="D5" s="12" t="s">
        <v>193</v>
      </c>
      <c r="E5" s="12" t="s">
        <v>194</v>
      </c>
      <c r="F5" s="12" t="s">
        <v>262</v>
      </c>
      <c r="G5" s="12" t="s">
        <v>263</v>
      </c>
      <c r="H5" s="32" t="s">
        <v>56</v>
      </c>
      <c r="I5" s="13" t="s">
        <v>385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120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386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C11" sqref="C1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387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"单位名称："&amp;"双江拉祜族佤族布朗族傣族自治县检验检测所"</f>
        <v>单位名称：双江拉祜族佤族布朗族傣族自治县检验检测所</v>
      </c>
      <c r="B4" s="9"/>
      <c r="C4" s="9"/>
      <c r="D4" s="9"/>
      <c r="E4" s="10"/>
      <c r="F4" s="10"/>
      <c r="G4" s="5" t="s">
        <v>177</v>
      </c>
    </row>
    <row r="5" ht="18.75" customHeight="1" spans="1:7">
      <c r="A5" s="11" t="s">
        <v>261</v>
      </c>
      <c r="B5" s="11" t="s">
        <v>260</v>
      </c>
      <c r="C5" s="11" t="s">
        <v>192</v>
      </c>
      <c r="D5" s="12" t="s">
        <v>388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500000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500000</v>
      </c>
      <c r="F10" s="24"/>
      <c r="G10" s="24"/>
    </row>
    <row r="11" ht="18.75" customHeight="1" spans="1:7">
      <c r="A11" s="26"/>
      <c r="B11" s="22" t="s">
        <v>389</v>
      </c>
      <c r="C11" s="22" t="s">
        <v>266</v>
      </c>
      <c r="D11" s="22" t="s">
        <v>390</v>
      </c>
      <c r="E11" s="24">
        <v>500000</v>
      </c>
      <c r="F11" s="24"/>
      <c r="G11" s="24"/>
    </row>
    <row r="12" ht="18.75" customHeight="1" spans="1:7">
      <c r="A12" s="27" t="s">
        <v>56</v>
      </c>
      <c r="B12" s="28" t="s">
        <v>391</v>
      </c>
      <c r="C12" s="28"/>
      <c r="D12" s="29"/>
      <c r="E12" s="24">
        <v>500000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小狮子cium</cp:lastModifiedBy>
  <dcterms:created xsi:type="dcterms:W3CDTF">2025-03-07T03:26:00Z</dcterms:created>
  <dcterms:modified xsi:type="dcterms:W3CDTF">2025-03-17T06:57:57Z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33428D10E7B144B08B5ED40B75453EE8_13</vt:lpwstr>
  </property>
  <property fmtid="{D5CDD505-2E9C-101B-9397-08002B2CF9AE}" pid="3" name="KSOProductBuildVer">
    <vt:lpwstr>2052-12.1.0.20305</vt:lpwstr>
  </property>
</Properties>
</file>