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firstSheet="6"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<sst xmlns="http://schemas.openxmlformats.org/spreadsheetml/2006/main" count="1563" uniqueCount="535">
  <si>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</si>
  <si>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</si>
  <si>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</si>
  <si>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</si>
  <si>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</si>
  <si>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</si>
  <si>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</si>
  <si>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</si>
  <si>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</si>
  <si>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</si>
  <si>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</si>
  <si>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</si>
  <si>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</si>
  <si>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</si>
  <si>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</si>
  <si>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</si>
  <si>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</si>
  <si>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</si>
  <si>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</si>
  <si>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</si>
  <si>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</si>
  <si>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</si>
  <si>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</si>
  <si>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</si>
  <si>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</si>
  <si>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</si>
  <si>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</si>
  <si>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</si>
  <si>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</si>
  <si>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</si>
  <si>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</si>
  <si>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</si>
  <si>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</si>
  <si>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</si>
  <si>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</si>
  <si>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</si>
  <si>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</si>
  <si>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</si>
  <si>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</si>
  <si>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</si>
  <si>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</si>
  <si>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</si>
  <si>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</si>
  <si>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</si>
  <si>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</si>
  <si>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</si>
  <si>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</si>
  <si>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</si>
  <si>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</si>
  <si>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</si>
  <si>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</si>
  <si>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</si>
  <si>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</si>
  <si>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</si>
  <si>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</si>
  <si>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</si>
  <si>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</si>
  <si>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</si>
  <si>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</si>
  <si>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</si>
  <si>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</si>
  <si>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</si>
  <si>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</si>
  <si>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</si>
  <si>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</si>
  <si>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</si>
  <si>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</si>
  <si>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</si>
  <si>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</si>
  <si>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</si>
  <si>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351001</t>
  </si>
  <si>
    <t>双江拉祜族佤族布朗族傣族自治县退役军人事务局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</si>
  <si>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</si>
  <si>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</si>
  <si>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</si>
  <si>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</si>
  <si>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</si>
  <si>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</si>
  <si>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</si>
  <si>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</si>
  <si>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</si>
  <si>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</si>
  <si>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</si>
  <si>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</si>
  <si>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</si>
  <si>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</si>
  <si>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20802</t>
  </si>
  <si>
    <t>民政管理事务</t>
  </si>
  <si>
    <t>2080201</t>
  </si>
  <si>
    <t>行政运行</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</si>
  <si>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</si>
  <si>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</si>
  <si>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</si>
  <si>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</si>
  <si>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</si>
  <si>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</si>
  <si>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</si>
  <si>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</si>
  <si>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</si>
  <si>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</si>
  <si>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</si>
  <si>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</si>
  <si>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2080803</t>
  </si>
  <si>
    <t>在乡复员、退伍军人生活补助</t>
  </si>
  <si>
    <t>2080805</t>
  </si>
  <si>
    <t>义务兵优待</t>
  </si>
  <si>
    <t>2080808</t>
  </si>
  <si>
    <t>褒扬纪念</t>
  </si>
  <si>
    <t>2080899</t>
  </si>
  <si>
    <t>其他优抚支出</t>
  </si>
  <si>
    <t>20809</t>
  </si>
  <si>
    <t>退役安置</t>
  </si>
  <si>
    <t>2080901</t>
  </si>
  <si>
    <t>退役士兵安置</t>
  </si>
  <si>
    <t>2080902</t>
  </si>
  <si>
    <t>军队移交政府的离退休人员安置</t>
  </si>
  <si>
    <t>2080904</t>
  </si>
  <si>
    <t>退役士兵管理教育</t>
  </si>
  <si>
    <t>2080905</t>
  </si>
  <si>
    <t>军队转业干部安置</t>
  </si>
  <si>
    <t>2080999</t>
  </si>
  <si>
    <t>其他退役安置支出</t>
  </si>
  <si>
    <t>20811</t>
  </si>
  <si>
    <t>残疾人事业</t>
  </si>
  <si>
    <t>2081199</t>
  </si>
  <si>
    <t>其他残疾人事业支出</t>
  </si>
  <si>
    <t>20828</t>
  </si>
  <si>
    <t>退役军人管理事务</t>
  </si>
  <si>
    <t>2082801</t>
  </si>
  <si>
    <t>2082804</t>
  </si>
  <si>
    <t>拥军优属</t>
  </si>
  <si>
    <t>2082850</t>
  </si>
  <si>
    <t>事业运行</t>
  </si>
  <si>
    <t>2082899</t>
  </si>
  <si>
    <t>其他退役军人事务管理支出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</si>
  <si>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</si>
  <si>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</si>
  <si>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</si>
  <si>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</si>
  <si>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</si>
  <si>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</si>
  <si>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</si>
  <si>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</si>
  <si>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</si>
  <si>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</si>
  <si>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</si>
  <si>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</si>
  <si>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</si>
  <si>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</si>
  <si>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</si>
  <si>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</si>
  <si>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</si>
  <si>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</si>
  <si>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</si>
  <si>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</si>
  <si>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</si>
  <si>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</si>
  <si>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</si>
  <si>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</si>
  <si>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</si>
  <si>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</si>
  <si>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</si>
  <si>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</si>
  <si>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</si>
  <si>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</si>
  <si>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</si>
  <si>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</si>
  <si>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</si>
  <si>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</si>
  <si>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</si>
  <si>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</si>
  <si>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</si>
  <si>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</si>
  <si>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</si>
  <si>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</si>
  <si>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</si>
  <si>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</si>
  <si>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</si>
  <si>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</si>
  <si>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</si>
  <si>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</si>
  <si>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</si>
  <si>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</si>
  <si>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</si>
  <si>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</si>
  <si>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</si>
  <si>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</si>
  <si>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</si>
  <si>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</si>
  <si>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</si>
  <si>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</si>
  <si>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</si>
  <si>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</si>
  <si>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</si>
  <si>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</si>
  <si>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</si>
  <si>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</si>
  <si>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</si>
  <si>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</si>
  <si>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</si>
  <si>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</si>
  <si>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</si>
  <si>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</si>
  <si>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</si>
  <si>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</si>
  <si>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</si>
  <si>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</si>
  <si>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</si>
  <si>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</si>
  <si>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</si>
  <si>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</si>
  <si>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</si>
  <si>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</si>
  <si>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</si>
  <si>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</si>
  <si>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</si>
  <si>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</si>
  <si>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</si>
  <si>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</si>
  <si>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</si>
  <si>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</si>
  <si>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</si>
  <si>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</si>
  <si>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</si>
  <si>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</si>
  <si>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</si>
  <si>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</si>
  <si>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</si>
  <si>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</si>
  <si>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</si>
  <si>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</si>
  <si>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</si>
  <si>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</si>
  <si>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</si>
  <si>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</si>
  <si>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</si>
  <si>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</si>
  <si>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</si>
  <si>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</si>
  <si>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530925210000000002078</t>
  </si>
  <si>
    <t>行政人员工资支出</t>
  </si>
  <si>
    <t>30101</t>
  </si>
  <si>
    <t>基本工资</t>
  </si>
  <si>
    <t>530925210000000002079</t>
  </si>
  <si>
    <t>事业人员工资支出</t>
  </si>
  <si>
    <t>30102</t>
  </si>
  <si>
    <t>津贴补贴</t>
  </si>
  <si>
    <t>530925231100001443047</t>
  </si>
  <si>
    <t>绩效考核奖励（2017年提高标准部分）</t>
  </si>
  <si>
    <t>30103</t>
  </si>
  <si>
    <t>奖金</t>
  </si>
  <si>
    <t>30107</t>
  </si>
  <si>
    <t>绩效工资</t>
  </si>
  <si>
    <t>530925231100001443069</t>
  </si>
  <si>
    <t>绩效工资（2017年提高标准部分）</t>
  </si>
  <si>
    <t>530925210000000003011</t>
  </si>
  <si>
    <t>社会保障缴费</t>
  </si>
  <si>
    <t>30108</t>
  </si>
  <si>
    <t>机关事业单位基本养老保险缴费</t>
  </si>
  <si>
    <t>30109</t>
  </si>
  <si>
    <t>职业年金缴费</t>
  </si>
  <si>
    <t>30110</t>
  </si>
  <si>
    <t>职工基本医疗保险缴费</t>
  </si>
  <si>
    <t>530925231100001445699</t>
  </si>
  <si>
    <t>自主择业人员医疗保险补助</t>
  </si>
  <si>
    <t>30307</t>
  </si>
  <si>
    <t>医疗费补助</t>
  </si>
  <si>
    <t>30111</t>
  </si>
  <si>
    <t>公务员医疗补助缴费</t>
  </si>
  <si>
    <t>30112</t>
  </si>
  <si>
    <t>其他社会保障缴费</t>
  </si>
  <si>
    <t>530925210000000002082</t>
  </si>
  <si>
    <t>30113</t>
  </si>
  <si>
    <t>530925231100001443071</t>
  </si>
  <si>
    <t>编制外长聘人员支出</t>
  </si>
  <si>
    <t>30199</t>
  </si>
  <si>
    <t>其他工资福利支出</t>
  </si>
  <si>
    <t>530925210000000002091</t>
  </si>
  <si>
    <t>一般公用经费</t>
  </si>
  <si>
    <t>30201</t>
  </si>
  <si>
    <t>办公费</t>
  </si>
  <si>
    <t>530925210000000002087</t>
  </si>
  <si>
    <t>30217</t>
  </si>
  <si>
    <t>530925221100000446807</t>
  </si>
  <si>
    <t>退休人员公用经费</t>
  </si>
  <si>
    <t>30299</t>
  </si>
  <si>
    <t>其他商品和服务支出</t>
  </si>
  <si>
    <t>530925210000000003012</t>
  </si>
  <si>
    <t>工会经费</t>
  </si>
  <si>
    <t>30228</t>
  </si>
  <si>
    <t>530925210000000002086</t>
  </si>
  <si>
    <t>公务用车运行维护费</t>
  </si>
  <si>
    <t>30231</t>
  </si>
  <si>
    <t>530925210000000002088</t>
  </si>
  <si>
    <t>行政人员公务交通补贴</t>
  </si>
  <si>
    <t>30239</t>
  </si>
  <si>
    <t>其他交通费用</t>
  </si>
  <si>
    <t>530925251100003756165</t>
  </si>
  <si>
    <t>残疾人就业保障金</t>
  </si>
  <si>
    <t>530925241100002297102</t>
  </si>
  <si>
    <t>其他退休费</t>
  </si>
  <si>
    <t>30302</t>
  </si>
  <si>
    <t>退休费</t>
  </si>
  <si>
    <t>530925210000000002084</t>
  </si>
  <si>
    <t>军队移交地方政府离退休人员补助</t>
  </si>
  <si>
    <t>30305</t>
  </si>
  <si>
    <t>生活补助</t>
  </si>
  <si>
    <t>530925210000000003506</t>
  </si>
  <si>
    <t>保民生支出</t>
  </si>
  <si>
    <t>530925241100002297118</t>
  </si>
  <si>
    <t>预算05-1表</t>
  </si>
  <si>
    <t>项目分类</t>
  </si>
  <si>
    <t>项目单位</t>
  </si>
  <si>
    <t>经济科目编码</t>
  </si>
  <si>
    <t>经济科目名称</t>
  </si>
  <si>
    <t>本年拨款</t>
  </si>
  <si>
    <t>其中：本次下达</t>
  </si>
  <si>
    <t>“临沧兵”创业贷款贴息资金</t>
  </si>
  <si>
    <t>民生类</t>
  </si>
  <si>
    <t>530925241100003333112</t>
  </si>
  <si>
    <t>31205</t>
  </si>
  <si>
    <t>利息补贴</t>
  </si>
  <si>
    <t>（非财项）军休干部定期增资资金</t>
  </si>
  <si>
    <t>530925251100003731261</t>
  </si>
  <si>
    <t>30303</t>
  </si>
  <si>
    <t>退职（役）费</t>
  </si>
  <si>
    <t>安排工作退役军士、义务兵待分配期间管理教育经费</t>
  </si>
  <si>
    <t>530925241100003340463</t>
  </si>
  <si>
    <t>30216</t>
  </si>
  <si>
    <t>培训费</t>
  </si>
  <si>
    <t>创建乡级示范型服务站建设项目资金</t>
  </si>
  <si>
    <t>专项业务类</t>
  </si>
  <si>
    <t>530925241100002281997</t>
  </si>
  <si>
    <t>春节、八一慰问经费</t>
  </si>
  <si>
    <t>530925210000000001088</t>
  </si>
  <si>
    <t>军休人员经费</t>
  </si>
  <si>
    <t>烈士纪念日、清明祭扫活动经费</t>
  </si>
  <si>
    <t>530925210000000001017</t>
  </si>
  <si>
    <t>烈士陵园维护修缮经费</t>
  </si>
  <si>
    <t>530925221100000425756</t>
  </si>
  <si>
    <t>30213</t>
  </si>
  <si>
    <t>维修（护）费</t>
  </si>
  <si>
    <t>烈士亲属异地祭扫经费</t>
  </si>
  <si>
    <t>530925210000000001053</t>
  </si>
  <si>
    <t>30211</t>
  </si>
  <si>
    <t>差旅费</t>
  </si>
  <si>
    <t>临沧兵成为临沧人相关经费</t>
  </si>
  <si>
    <t>530925251100003730150</t>
  </si>
  <si>
    <t>适应性培训</t>
  </si>
  <si>
    <t>530925241100003004454</t>
  </si>
  <si>
    <t>双拥工作经费</t>
  </si>
  <si>
    <t>530925231100001924542</t>
  </si>
  <si>
    <t>退役安置中央补助经费</t>
  </si>
  <si>
    <t>530925241100003300243</t>
  </si>
  <si>
    <t>退役军人事务工作经费</t>
  </si>
  <si>
    <t>530925241100002276998</t>
  </si>
  <si>
    <t>退役士兵安置省级补助（第二批）经费</t>
  </si>
  <si>
    <t>530925241100003207505</t>
  </si>
  <si>
    <t>退役士兵管理教育补助经费</t>
  </si>
  <si>
    <t>530925221100001089375</t>
  </si>
  <si>
    <t>退役士兵适应性培训经费</t>
  </si>
  <si>
    <t>530925241100003207342</t>
  </si>
  <si>
    <t>退役士兵职业技能培训经费</t>
  </si>
  <si>
    <t>义务兵家庭优待金省级经费</t>
  </si>
  <si>
    <t>530925241100003300440</t>
  </si>
  <si>
    <t>义务兵家庭优待金市级配套经费</t>
  </si>
  <si>
    <t>530925241100003078955</t>
  </si>
  <si>
    <t>义务兵家庭优待金中央经费</t>
  </si>
  <si>
    <t>义务兵优待金</t>
  </si>
  <si>
    <t>530925241100002718629</t>
  </si>
  <si>
    <t>优抚对象省级补助</t>
  </si>
  <si>
    <t>530925241100003331637</t>
  </si>
  <si>
    <t>优抚对象省级补助经费</t>
  </si>
  <si>
    <t>530925241100002710459</t>
  </si>
  <si>
    <t>优抚对象中央补助（第一批）经费</t>
  </si>
  <si>
    <t>530925241100002708843</t>
  </si>
  <si>
    <t>职业技能培训</t>
  </si>
  <si>
    <t>中央优抚对象补助（第三批）经费</t>
  </si>
  <si>
    <t>530925241100003317587</t>
  </si>
  <si>
    <t>中央优抚对象医疗保障补助</t>
  </si>
  <si>
    <t>530925241100002792862</t>
  </si>
  <si>
    <t>转业军官接收安置公用经费</t>
  </si>
  <si>
    <t>530925241100003300640</t>
  </si>
  <si>
    <t>自主就业一次性经济补助（市级）</t>
  </si>
  <si>
    <t>530925241100003055438</t>
  </si>
  <si>
    <t>自主择业管理服务经费</t>
  </si>
  <si>
    <t>530925241100002718593</t>
  </si>
  <si>
    <t>预算05-2表</t>
  </si>
  <si>
    <t>单位名称、项目名称</t>
  </si>
  <si>
    <t>项目年度绩效目标</t>
  </si>
  <si>
    <t>一级指标</t>
  </si>
  <si>
    <t>二级指标</t>
  </si>
  <si>
    <t>三级指标</t>
  </si>
  <si>
    <t>指标性质</t>
  </si>
  <si>
    <t>指标值</t>
  </si>
  <si>
    <t>度量单位</t>
  </si>
  <si>
    <t>指标属性</t>
  </si>
  <si>
    <t>指标内容</t>
  </si>
  <si>
    <t>以习近平新时代中国特色社会主义思想为指导，全面贯彻落实习近平总书记关于退役军人工作重要论述和习近平总书记给沧源县边境村老支书们的重要回信精神，服务国防和军队现代化建设，守护好神圣国土，充分发挥党政军警民“五位一体”合力强边固防机制作用，建立与临沧经济社会发展水平相适应，与国防和军队改革、退役军人安置相衔接的工作机制，让更多“临沧兵”成为临沧人，为推进临沧建设“三个好”、打造“三个示范区”和实现第二次跨越发展作出新贡献。</t>
  </si>
  <si>
    <t>产出指标</t>
  </si>
  <si>
    <t>数量指标</t>
  </si>
  <si>
    <t>临沧兵成为临沧人人数</t>
  </si>
  <si>
    <t>=</t>
  </si>
  <si>
    <t>%</t>
  </si>
  <si>
    <t>定量指标</t>
  </si>
  <si>
    <t>质量指标</t>
  </si>
  <si>
    <t>参加培训合格率</t>
  </si>
  <si>
    <t>&gt;=</t>
  </si>
  <si>
    <t>90</t>
  </si>
  <si>
    <t>定性指标</t>
  </si>
  <si>
    <t>时效指标</t>
  </si>
  <si>
    <t>培训完成时限</t>
  </si>
  <si>
    <t>2025年12月</t>
  </si>
  <si>
    <t>效益指标</t>
  </si>
  <si>
    <t>社会效益</t>
  </si>
  <si>
    <t>临沧兵成为临沧人社会知晓程度</t>
  </si>
  <si>
    <t>80</t>
  </si>
  <si>
    <t>满意度指标</t>
  </si>
  <si>
    <t>服务对象满意度</t>
  </si>
  <si>
    <t>临沧兵成为临沧人满意度</t>
  </si>
  <si>
    <t>为做好拥军优属、拥政爱民工作，持续巩固云南省第十一届双拥模范县成果。</t>
  </si>
  <si>
    <t>日常双拥活动开展次数</t>
  </si>
  <si>
    <t>12</t>
  </si>
  <si>
    <t>次</t>
  </si>
  <si>
    <t>驻训部队活动保障经费</t>
  </si>
  <si>
    <t>双拥杯篮球赛、鹊桥会等系列活动</t>
  </si>
  <si>
    <t>军政军民满意度</t>
  </si>
  <si>
    <t>98</t>
  </si>
  <si>
    <t>驻训部队及优抚对象满意度</t>
  </si>
  <si>
    <t>组织退役士兵开展技能培训支出，促进退役士兵就业创业</t>
  </si>
  <si>
    <t>培训参加人次</t>
  </si>
  <si>
    <t>40人</t>
  </si>
  <si>
    <t>人</t>
  </si>
  <si>
    <t>反映预算部门（单位）组织开展各类培训的人次。</t>
  </si>
  <si>
    <t>培训人员合格率</t>
  </si>
  <si>
    <t>反映预算部门（单位）组织开展各类培训的质量。
培训人员合格</t>
  </si>
  <si>
    <t>促进就业创业率</t>
  </si>
  <si>
    <t>95</t>
  </si>
  <si>
    <t>就业创业率明显提高</t>
  </si>
  <si>
    <t>参训人员满意度</t>
  </si>
  <si>
    <t>完善退役军人保障体系，通过年度确认，确保补助资金到位</t>
  </si>
  <si>
    <t>确保全县优抚对象年度确认完成</t>
  </si>
  <si>
    <t>1006</t>
  </si>
  <si>
    <t>100</t>
  </si>
  <si>
    <t>确保退役军人服务站所优抚工作有序顺利开展</t>
  </si>
  <si>
    <t>为贯彻落实《中共云南省委办公厅 云南省人民政府办公厅(关于加快推进退役军人服务保障体系建设的实施意见》的通知》要求和全省退役军人服务保障体系建设现场推进会议精神持续推动县(区)、乡镇(街道)、村(社区)各级完成“全国示范型退役军人服务中心(站)”创建达标工作，培树优秀典型挖掘工作特色，发挥示范作用。</t>
  </si>
  <si>
    <t>乡级服务中心数量</t>
  </si>
  <si>
    <t>8</t>
  </si>
  <si>
    <t>个</t>
  </si>
  <si>
    <t>按照省级创建九大功能区内容打造县级示范服务站</t>
  </si>
  <si>
    <t>高质量完成</t>
  </si>
  <si>
    <t>退役军人服务保障体系全面提升，力争走在全省前列</t>
  </si>
  <si>
    <t>退役军人满意度</t>
  </si>
  <si>
    <t>烈士纪念日、清明祭扫活动圆满完成</t>
  </si>
  <si>
    <t>在烈士纪念日、及清明期间按时做好祭扫工作</t>
  </si>
  <si>
    <t>引导社会公众积极参与，红阳英雄烈士事迹</t>
  </si>
  <si>
    <t>1、完成年度下拨由中央财政负担经费的军队离退休干部（含退休士官）和无军籍退休退职职工所需人员经费，符合规定的离退休干部及其家属、遗属医疗和生活保障补助经费，维护服务管理机构正常运转。
2、通过下拨军休经费，提高军休干部及其家属、遗属医疗、生活保障待遇和无军籍职工生活待遇，保持服务对象队伍基本稳定。
3、加强经费管理，对军休补助资金坚持专款专用，充分发挥资金效益。更好地实现“为部队服务、为国防建设服务、构筑军队后方长城，达到军稳国强的目的”。</t>
  </si>
  <si>
    <t>保障军队离退休干部（含退休士官）、无军籍职工人数</t>
  </si>
  <si>
    <t>下拨经费符合相关政策规定比率</t>
  </si>
  <si>
    <t>经费及时拨付率</t>
  </si>
  <si>
    <t>军休服务管理机构用房建设与接收军队离退休人员匹配度</t>
  </si>
  <si>
    <t>军队离退休人员和无军籍职工满意度</t>
  </si>
  <si>
    <t>异地祭扫组织服务保障标准
(一)组织祭扫的组织服务保障标准。烈士亲属及陪同人员的省际城市间交通及食宿费，由负责组织的县级以上退役军人事务部门承担，烈士安葬地或者纪念地县级退役军人事务部门承担相关人员在祭扫地的交通及食宿费。
(二)自行祭扫的组织服务保障标准。烈士亲属祭扫回程后1月内，凭《烈士亲属异地祭扫介绍信》回执，向户籍所在地或者常住地县级退役军人事务部门申请定额补助。定额补助按照《云南省省级机关差旅费管理办法》中处级及处级以下干部标准发放，其中，省际城市间交通费按照火车票标准计算，食宿及当地交通费按照3天计算。烈士安葬地或者纪念地县级退役军人事务部门不再承担当地交通及食宿费。无《烈士亲属异地祭扫介绍信》自行前往祭扫的，不享受定额补助。</t>
  </si>
  <si>
    <t>烈士家属异地祭扫人数</t>
  </si>
  <si>
    <t>50</t>
  </si>
  <si>
    <t>按烈士家属异地祭扫人数及产生费用报销</t>
  </si>
  <si>
    <t>弘扬英雄烈士事迹及精神</t>
  </si>
  <si>
    <t>烈士家属满意度</t>
  </si>
  <si>
    <t>99</t>
  </si>
  <si>
    <t>加强烈士纪念设施修缮保护，按照统筹安排、着眼长远的原则，切实加强烈士纪念设施修缮保护，着力健全领导体制机制，完善政策法规制度；组织实施提质改造工程，完善设施设备，加强服务能力；优化展陈内容，创新展陈方式，提升整体效能；强化对烈士纪念设施规划建设的统筹管理，加强分级保护；推动烈士纪念设施标准化建设。到2022年底对全区烈士纪念设施完成必要的维修改造，烈士纪念设施管理保护水平得到明显提高，各级烈士纪念设施保护完好，精品工程社会效益明显，社会影响力深远，群众满意度高，形成规划建设、修缮保护、管理维护良性的运行局面。</t>
  </si>
  <si>
    <t>对1座烈士陵园，37塚烈士墓，8塚散葬烈士墓进行维护修缮</t>
  </si>
  <si>
    <t>可持续影响</t>
  </si>
  <si>
    <t>全面提升建设管理保护水平，不断满足烈士褒扬工作的需要，为继承和发扬党的光荣传统打造坚强有力的教育地。</t>
  </si>
  <si>
    <t>烈属满意度</t>
  </si>
  <si>
    <t>&gt;</t>
  </si>
  <si>
    <t>为深入贯彻习近平总书记关于加强军政军民团结的重要指示，扎实做好假日期间拥军优属、拥政爱民工作，密切党政军警关系，维护我县改革发展稳定大局。</t>
  </si>
  <si>
    <t>慰问优抚对象及驻县部队</t>
  </si>
  <si>
    <t>加强军政军民团结，扎实做好假日期间拥军优属、拥政爱民工作，密切党政军警关系，维护我县改革发展稳定大局</t>
  </si>
  <si>
    <t>加强军政军民团结，扎实做好假日期间拥军优属、拥政爱民工作，密</t>
  </si>
  <si>
    <t>年</t>
  </si>
  <si>
    <t>优抚对象及军队满意度</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</si>
  <si>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</si>
  <si>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</si>
  <si>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</si>
  <si>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</si>
  <si>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</si>
  <si>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</si>
  <si>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</si>
  <si>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</si>
  <si>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</si>
  <si>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</si>
  <si>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</si>
  <si>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</si>
  <si>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</si>
  <si>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</si>
  <si>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汽油</t>
  </si>
  <si>
    <t>车辆加油、添加燃料服务</t>
  </si>
  <si>
    <t>升</t>
  </si>
  <si>
    <t>公车维修</t>
  </si>
  <si>
    <t>车辆维修和保养服务</t>
  </si>
  <si>
    <t>公车保险</t>
  </si>
  <si>
    <t>机动车保险服务</t>
  </si>
  <si>
    <t>复印纸</t>
  </si>
  <si>
    <t>箱</t>
  </si>
  <si>
    <t>WPS OFFICE 2019 FOR  LINUX专业版办公软件V11</t>
  </si>
  <si>
    <t>基础软件</t>
  </si>
  <si>
    <t>套</t>
  </si>
  <si>
    <t>福昕OFD版式办公套件软件V8.0</t>
  </si>
  <si>
    <t>国产台式机电脑</t>
  </si>
  <si>
    <t>台式计算机</t>
  </si>
  <si>
    <t>台</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</si>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</sst>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s>
  <fonts count="51">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9"/>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50" fillId="0" borderId="7">
      <alignment horizontal="right" vertical="center"/>
    </xf>
    <xf numFmtId="177" fontId="50" fillId="0" borderId="7">
      <alignment horizontal="right" vertical="center"/>
    </xf>
    <xf numFmtId="178" fontId="50" fillId="0" borderId="7">
      <alignment horizontal="right" vertical="center"/>
    </xf>
    <xf numFmtId="179" fontId="50" fillId="0" borderId="7">
      <alignment horizontal="right" vertical="center"/>
    </xf>
    <xf numFmtId="179" fontId="50" fillId="0" borderId="7">
      <alignment horizontal="right" vertical="center"/>
    </xf>
    <xf numFmtId="10" fontId="50" fillId="0" borderId="7">
      <alignment horizontal="right" vertical="center"/>
    </xf>
    <xf numFmtId="49" fontId="50" fillId="0" borderId="7">
      <alignment horizontal="left" vertical="center" wrapText="1"/>
    </xf>
    <xf numFmtId="21" fontId="50" fillId="0" borderId="7">
      <alignment horizontal="right" vertical="center"/>
    </xf>
  </cellStyleXfs>
  <cellXfs count="215">
    <xf numFmtId="0" fontId="0" fillId="0" borderId="0" xfId="0">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9" fontId="7" fillId="0" borderId="7" xfId="53" applyFont="1" applyProtection="1">
      <alignment horizontal="right" vertical="center"/>
      <protection locked="0"/>
    </xf>
    <xf numFmtId="49" fontId="7" fillId="0" borderId="7" xfId="55" applyFont="1"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Border="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7" fillId="0" borderId="7" xfId="0" applyFont="1" applyBorder="1" applyAlignment="1" applyProtection="1">
      <alignment horizontal="center" vertical="center" wrapText="1"/>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5" fillId="0" borderId="0" xfId="0" applyFont="1" applyAlignment="1" applyProtection="1">
      <alignment horizontal="center"/>
    </xf>
    <xf numFmtId="0" fontId="15" fillId="0" borderId="0" xfId="0" applyFont="1" applyAlignment="1" applyProtection="1">
      <alignment horizontal="center" wrapText="1"/>
    </xf>
    <xf numFmtId="0" fontId="15" fillId="0" borderId="0" xfId="0" applyFont="1" applyAlignment="1" applyProtection="1">
      <alignment wrapText="1"/>
    </xf>
    <xf numFmtId="0" fontId="16" fillId="0" borderId="0" xfId="0" applyFont="1"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9" fontId="16" fillId="0" borderId="7" xfId="53" applyFont="1">
      <alignment horizontal="right" vertical="center"/>
    </xf>
    <xf numFmtId="179" fontId="16" fillId="0" borderId="7" xfId="53" applyFont="1" applyAlignment="1">
      <alignment horizontal="center" vertical="center"/>
    </xf>
    <xf numFmtId="0" fontId="7" fillId="0" borderId="0" xfId="0" applyFont="1" applyBorder="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9"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9" fontId="22" fillId="0" borderId="7" xfId="53"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25" fillId="0" borderId="7" xfId="0" applyFont="1" applyBorder="1" applyAlignment="1" applyProtection="1">
      <alignment horizontal="left" vertical="center"/>
    </xf>
    <xf numFmtId="0" fontId="25"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25" fillId="0" borderId="6"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6" xfId="0" applyFont="1" applyBorder="1" applyAlignment="1" applyProtection="1">
      <alignment horizontal="center" vertical="center"/>
    </xf>
    <xf numFmtId="0" fontId="25" fillId="0" borderId="11" xfId="0" applyFont="1" applyBorder="1" applyAlignment="1" applyProtection="1">
      <alignment horizontal="center" vertical="center"/>
    </xf>
    <xf numFmtId="0" fontId="27"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25"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19" workbookViewId="0">
      <selection activeCell="D38" sqref="D38"/>
    </sheetView>
  </sheetViews>
  <sheetFormatPr defaultColWidth="9.14285714285714" defaultRowHeight="12" customHeight="1" outlineLevelCol="3"/>
  <cols>
    <col min="1" max="1" width="31.8571428571429" customWidth="1"/>
    <col min="2" max="2" width="35.5714285714286" customWidth="1"/>
    <col min="3" max="3" width="36.5714285714286" customWidth="1"/>
    <col min="4" max="4" width="33.8571428571429" customWidth="1"/>
  </cols>
  <sheetData>
    <row r="1" ht="15" customHeight="1" spans="4:4">
      <c r="D1" s="32" t="s">
        <v>0</v>
      </c>
    </row>
    <row r="2" ht="36" customHeight="1" spans="1:4">
      <c r="A2" s="4" t="str">
        <f>"2025"&amp;"年部门财务收支预算总表"</f>
        <v>2025年部门财务收支预算总表</v>
      </c>
      <c r="B2" s="205"/>
      <c r="C2" s="205"/>
      <c r="D2" s="205"/>
    </row>
    <row r="3" ht="18.75" customHeight="1" spans="1:4">
      <c r="A3" s="34" t="str">
        <f>"单位名称："&amp;"双江拉祜族佤族布朗族傣族自治县退役军人事务局"</f>
        <v>单位名称：双江拉祜族佤族布朗族傣族自治县退役军人事务局</v>
      </c>
      <c r="B3" s="206"/>
      <c r="C3" s="206"/>
      <c r="D3" s="32"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69" t="s">
        <v>6</v>
      </c>
      <c r="B7" s="23">
        <v>7002725.66</v>
      </c>
      <c r="C7" s="169" t="s">
        <v>7</v>
      </c>
      <c r="D7" s="23"/>
    </row>
    <row r="8" ht="18.75" customHeight="1" spans="1:4">
      <c r="A8" s="169" t="s">
        <v>8</v>
      </c>
      <c r="B8" s="23"/>
      <c r="C8" s="169" t="s">
        <v>9</v>
      </c>
      <c r="D8" s="23"/>
    </row>
    <row r="9" ht="18.75" customHeight="1" spans="1:4">
      <c r="A9" s="169" t="s">
        <v>10</v>
      </c>
      <c r="B9" s="23"/>
      <c r="C9" s="169" t="s">
        <v>11</v>
      </c>
      <c r="D9" s="23"/>
    </row>
    <row r="10" ht="18.75" customHeight="1" spans="1:4">
      <c r="A10" s="169" t="s">
        <v>12</v>
      </c>
      <c r="B10" s="23"/>
      <c r="C10" s="169" t="s">
        <v>13</v>
      </c>
      <c r="D10" s="23"/>
    </row>
    <row r="11" ht="18.75" customHeight="1" spans="1:4">
      <c r="A11" s="21" t="s">
        <v>14</v>
      </c>
      <c r="B11" s="23">
        <v>200000</v>
      </c>
      <c r="C11" s="207" t="s">
        <v>15</v>
      </c>
      <c r="D11" s="23"/>
    </row>
    <row r="12" ht="18.75" customHeight="1" spans="1:4">
      <c r="A12" s="208" t="s">
        <v>16</v>
      </c>
      <c r="B12" s="23"/>
      <c r="C12" s="209" t="s">
        <v>17</v>
      </c>
      <c r="D12" s="23"/>
    </row>
    <row r="13" ht="18.75" customHeight="1" spans="1:4">
      <c r="A13" s="208" t="s">
        <v>18</v>
      </c>
      <c r="B13" s="23"/>
      <c r="C13" s="209" t="s">
        <v>19</v>
      </c>
      <c r="D13" s="23"/>
    </row>
    <row r="14" ht="18.75" customHeight="1" spans="1:4">
      <c r="A14" s="208" t="s">
        <v>20</v>
      </c>
      <c r="B14" s="23">
        <v>200000</v>
      </c>
      <c r="C14" s="209" t="s">
        <v>21</v>
      </c>
      <c r="D14" s="23">
        <v>7614071.69</v>
      </c>
    </row>
    <row r="15" ht="18.75" customHeight="1" spans="1:4">
      <c r="A15" s="208" t="s">
        <v>22</v>
      </c>
      <c r="B15" s="23"/>
      <c r="C15" s="209" t="s">
        <v>23</v>
      </c>
      <c r="D15" s="23">
        <v>931570.25</v>
      </c>
    </row>
    <row r="16" ht="18.75" customHeight="1" spans="1:4">
      <c r="A16" s="208" t="s">
        <v>24</v>
      </c>
      <c r="B16" s="23"/>
      <c r="C16" s="208" t="s">
        <v>25</v>
      </c>
      <c r="D16" s="23"/>
    </row>
    <row r="17" ht="18.75" customHeight="1" spans="1:4">
      <c r="A17" s="208" t="s">
        <v>26</v>
      </c>
      <c r="B17" s="23"/>
      <c r="C17" s="208" t="s">
        <v>27</v>
      </c>
      <c r="D17" s="23"/>
    </row>
    <row r="18" ht="18.75" customHeight="1" spans="1:4">
      <c r="A18" s="210" t="s">
        <v>26</v>
      </c>
      <c r="B18" s="23"/>
      <c r="C18" s="209" t="s">
        <v>28</v>
      </c>
      <c r="D18" s="23"/>
    </row>
    <row r="19" ht="18.75" customHeight="1" spans="1:4">
      <c r="A19" s="210" t="s">
        <v>26</v>
      </c>
      <c r="B19" s="23"/>
      <c r="C19" s="209" t="s">
        <v>29</v>
      </c>
      <c r="D19" s="23"/>
    </row>
    <row r="20" ht="18.75" customHeight="1" spans="1:4">
      <c r="A20" s="210" t="s">
        <v>26</v>
      </c>
      <c r="B20" s="23"/>
      <c r="C20" s="209" t="s">
        <v>30</v>
      </c>
      <c r="D20" s="23"/>
    </row>
    <row r="21" ht="18.75" customHeight="1" spans="1:4">
      <c r="A21" s="210" t="s">
        <v>26</v>
      </c>
      <c r="B21" s="23"/>
      <c r="C21" s="209" t="s">
        <v>31</v>
      </c>
      <c r="D21" s="23"/>
    </row>
    <row r="22" ht="18.75" customHeight="1" spans="1:4">
      <c r="A22" s="210" t="s">
        <v>26</v>
      </c>
      <c r="B22" s="23"/>
      <c r="C22" s="209" t="s">
        <v>32</v>
      </c>
      <c r="D22" s="23"/>
    </row>
    <row r="23" ht="18.75" customHeight="1" spans="1:4">
      <c r="A23" s="210" t="s">
        <v>26</v>
      </c>
      <c r="B23" s="23"/>
      <c r="C23" s="209" t="s">
        <v>33</v>
      </c>
      <c r="D23" s="23"/>
    </row>
    <row r="24" ht="18.75" customHeight="1" spans="1:4">
      <c r="A24" s="210" t="s">
        <v>26</v>
      </c>
      <c r="B24" s="23"/>
      <c r="C24" s="209" t="s">
        <v>34</v>
      </c>
      <c r="D24" s="23"/>
    </row>
    <row r="25" ht="18.75" customHeight="1" spans="1:4">
      <c r="A25" s="210" t="s">
        <v>26</v>
      </c>
      <c r="B25" s="23"/>
      <c r="C25" s="209" t="s">
        <v>35</v>
      </c>
      <c r="D25" s="23">
        <v>153195.72</v>
      </c>
    </row>
    <row r="26" ht="18.75" customHeight="1" spans="1:4">
      <c r="A26" s="210" t="s">
        <v>26</v>
      </c>
      <c r="B26" s="23"/>
      <c r="C26" s="209" t="s">
        <v>36</v>
      </c>
      <c r="D26" s="23"/>
    </row>
    <row r="27" ht="18.75" customHeight="1" spans="1:4">
      <c r="A27" s="210" t="s">
        <v>26</v>
      </c>
      <c r="B27" s="23"/>
      <c r="C27" s="209" t="s">
        <v>37</v>
      </c>
      <c r="D27" s="23"/>
    </row>
    <row r="28" ht="18.75" customHeight="1" spans="1:4">
      <c r="A28" s="210" t="s">
        <v>26</v>
      </c>
      <c r="B28" s="23"/>
      <c r="C28" s="209" t="s">
        <v>38</v>
      </c>
      <c r="D28" s="23"/>
    </row>
    <row r="29" ht="18.75" customHeight="1" spans="1:4">
      <c r="A29" s="210" t="s">
        <v>26</v>
      </c>
      <c r="B29" s="23"/>
      <c r="C29" s="209" t="s">
        <v>39</v>
      </c>
      <c r="D29" s="23"/>
    </row>
    <row r="30" ht="18.75" customHeight="1" spans="1:4">
      <c r="A30" s="211" t="s">
        <v>26</v>
      </c>
      <c r="B30" s="23"/>
      <c r="C30" s="208" t="s">
        <v>40</v>
      </c>
      <c r="D30" s="23"/>
    </row>
    <row r="31" ht="18.75" customHeight="1" spans="1:4">
      <c r="A31" s="211" t="s">
        <v>26</v>
      </c>
      <c r="B31" s="23"/>
      <c r="C31" s="208" t="s">
        <v>41</v>
      </c>
      <c r="D31" s="23"/>
    </row>
    <row r="32" ht="18.75" customHeight="1" spans="1:4">
      <c r="A32" s="211" t="s">
        <v>26</v>
      </c>
      <c r="B32" s="23"/>
      <c r="C32" s="208" t="s">
        <v>42</v>
      </c>
      <c r="D32" s="23"/>
    </row>
    <row r="33" ht="18.75" customHeight="1" spans="1:4">
      <c r="A33" s="212"/>
      <c r="B33" s="170"/>
      <c r="C33" s="208" t="s">
        <v>43</v>
      </c>
      <c r="D33" s="168"/>
    </row>
    <row r="34" ht="18.75" customHeight="1" spans="1:4">
      <c r="A34" s="212" t="s">
        <v>44</v>
      </c>
      <c r="B34" s="170">
        <f>SUM(B7:B11)</f>
        <v>7202725.66</v>
      </c>
      <c r="C34" s="165" t="s">
        <v>45</v>
      </c>
      <c r="D34" s="170">
        <v>8698837.66</v>
      </c>
    </row>
    <row r="35" ht="18.75" customHeight="1" spans="1:4">
      <c r="A35" s="213" t="s">
        <v>46</v>
      </c>
      <c r="B35" s="23">
        <v>1496112</v>
      </c>
      <c r="C35" s="169" t="s">
        <v>47</v>
      </c>
      <c r="D35" s="23"/>
    </row>
    <row r="36" ht="18.75" customHeight="1" spans="1:4">
      <c r="A36" s="213" t="s">
        <v>48</v>
      </c>
      <c r="B36" s="23">
        <v>1496112</v>
      </c>
      <c r="C36" s="169" t="s">
        <v>48</v>
      </c>
      <c r="D36" s="23"/>
    </row>
    <row r="37" ht="18.75" customHeight="1" spans="1:4">
      <c r="A37" s="213" t="s">
        <v>49</v>
      </c>
      <c r="B37" s="23">
        <f>B35-B36</f>
        <v>0</v>
      </c>
      <c r="C37" s="169" t="s">
        <v>50</v>
      </c>
      <c r="D37" s="23"/>
    </row>
    <row r="38" ht="18.75" customHeight="1" spans="1:4">
      <c r="A38" s="214" t="s">
        <v>51</v>
      </c>
      <c r="B38" s="170">
        <f t="shared" ref="B38:D38" si="1">B34+B35</f>
        <v>8698837.66</v>
      </c>
      <c r="C38" s="165" t="s">
        <v>52</v>
      </c>
      <c r="D38" s="170">
        <f t="shared" si="1"/>
        <v>8698837.66</v>
      </c>
    </row>
  </sheetData>
  <mergeCells count="8">
    <mergeCell ref="A2:D2"/>
    <mergeCell ref="A3:B3"/>
    <mergeCell ref="A4:B4"/>
    <mergeCell ref="C4:D4"/>
    <mergeCell ref="A5:A6"/>
    <mergeCell ref="B5:B6"/>
    <mergeCell ref="C5:C6"/>
    <mergeCell ref="D5:D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selection activeCell="B5" sqref="B4:B6"/>
    </sheetView>
  </sheetViews>
  <sheetFormatPr defaultColWidth="9.14285714285714" defaultRowHeight="14.25" customHeight="1" outlineLevelCol="5"/>
  <cols>
    <col min="1" max="1" width="32.1428571428571" customWidth="1"/>
    <col min="2" max="2" width="16.8571428571429" customWidth="1"/>
    <col min="3" max="3" width="53.5714285714286" customWidth="1"/>
    <col min="4" max="6" width="28.5714285714286" customWidth="1"/>
  </cols>
  <sheetData>
    <row r="1" ht="15.75" customHeight="1" spans="1:6">
      <c r="A1" s="97">
        <v>1</v>
      </c>
      <c r="B1" s="98">
        <v>0</v>
      </c>
      <c r="C1" s="97">
        <v>1</v>
      </c>
      <c r="D1" s="99"/>
      <c r="E1" s="99"/>
      <c r="F1" s="32" t="s">
        <v>481</v>
      </c>
    </row>
    <row r="2" ht="36.75" customHeight="1" spans="1:6">
      <c r="A2" s="100" t="str">
        <f>"2025"&amp;"年部门政府性基金预算支出预算表"</f>
        <v>2025年部门政府性基金预算支出预算表</v>
      </c>
      <c r="B2" s="101" t="s">
        <v>482</v>
      </c>
      <c r="C2" s="102"/>
      <c r="D2" s="103"/>
      <c r="E2" s="103"/>
      <c r="F2" s="103"/>
    </row>
    <row r="3" ht="18.75" customHeight="1" spans="1:6">
      <c r="A3" s="6" t="str">
        <f>"单位名称："&amp;"双江拉祜族佤族布朗族傣族自治县退役军人事务局"</f>
        <v>单位名称：双江拉祜族佤族布朗族傣族自治县退役军人事务局</v>
      </c>
      <c r="B3" s="6" t="s">
        <v>483</v>
      </c>
      <c r="C3" s="97"/>
      <c r="D3" s="99"/>
      <c r="E3" s="99"/>
      <c r="F3" s="32" t="s">
        <v>1</v>
      </c>
    </row>
    <row r="4" ht="18.75" customHeight="1" spans="1:6">
      <c r="A4" s="104" t="s">
        <v>222</v>
      </c>
      <c r="B4" s="105" t="s">
        <v>73</v>
      </c>
      <c r="C4" s="106" t="s">
        <v>74</v>
      </c>
      <c r="D4" s="12" t="s">
        <v>484</v>
      </c>
      <c r="E4" s="12"/>
      <c r="F4" s="13"/>
    </row>
    <row r="5" ht="18.75" customHeight="1" spans="1:6">
      <c r="A5" s="107"/>
      <c r="B5" s="108"/>
      <c r="C5" s="109"/>
      <c r="D5" s="91" t="s">
        <v>56</v>
      </c>
      <c r="E5" s="91" t="s">
        <v>75</v>
      </c>
      <c r="F5" s="91" t="s">
        <v>76</v>
      </c>
    </row>
    <row r="6" ht="18.75" customHeight="1" spans="1:6">
      <c r="A6" s="110">
        <v>1</v>
      </c>
      <c r="B6" s="111" t="s">
        <v>203</v>
      </c>
      <c r="C6" s="112">
        <v>3</v>
      </c>
      <c r="D6" s="113">
        <v>4</v>
      </c>
      <c r="E6" s="113">
        <v>5</v>
      </c>
      <c r="F6" s="113">
        <v>6</v>
      </c>
    </row>
    <row r="7" ht="18.75" customHeight="1" spans="1:6">
      <c r="A7" s="114"/>
      <c r="B7" s="79"/>
      <c r="C7" s="79"/>
      <c r="D7" s="23"/>
      <c r="E7" s="23"/>
      <c r="F7" s="23"/>
    </row>
    <row r="8" ht="18.75" customHeight="1" spans="1:6">
      <c r="A8" s="114"/>
      <c r="B8" s="79"/>
      <c r="C8" s="79"/>
      <c r="D8" s="23"/>
      <c r="E8" s="23"/>
      <c r="F8" s="23"/>
    </row>
    <row r="9" ht="18.75" customHeight="1" spans="1:6">
      <c r="A9" s="115" t="s">
        <v>56</v>
      </c>
      <c r="B9" s="116"/>
      <c r="C9" s="25"/>
      <c r="D9" s="23"/>
      <c r="E9" s="23"/>
      <c r="F9" s="23"/>
    </row>
  </sheetData>
  <mergeCells count="7">
    <mergeCell ref="A2:F2"/>
    <mergeCell ref="A3:C3"/>
    <mergeCell ref="D4:F4"/>
    <mergeCell ref="A9:C9"/>
    <mergeCell ref="A4:A5"/>
    <mergeCell ref="B4:B5"/>
    <mergeCell ref="C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6"/>
  <sheetViews>
    <sheetView showZeros="0" workbookViewId="0">
      <selection activeCell="H20" sqref="H2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1"/>
      <c r="P1" s="31"/>
      <c r="Q1" s="32" t="s">
        <v>485</v>
      </c>
    </row>
    <row r="2" ht="35.25" customHeight="1" spans="1:17">
      <c r="A2" s="33" t="str">
        <f>"2025"&amp;"年部门政府采购预算表"</f>
        <v>2025年部门政府采购预算表</v>
      </c>
      <c r="B2" s="5"/>
      <c r="C2" s="5"/>
      <c r="D2" s="5"/>
      <c r="E2" s="5"/>
      <c r="F2" s="5"/>
      <c r="G2" s="5"/>
      <c r="H2" s="5"/>
      <c r="I2" s="5"/>
      <c r="J2" s="5"/>
      <c r="K2" s="66"/>
      <c r="L2" s="5"/>
      <c r="M2" s="5"/>
      <c r="N2" s="5"/>
      <c r="O2" s="66"/>
      <c r="P2" s="66"/>
      <c r="Q2" s="5"/>
    </row>
    <row r="3" ht="18.75" customHeight="1" spans="1:17">
      <c r="A3" s="34" t="str">
        <f>"单位名称："&amp;"双江拉祜族佤族布朗族傣族自治县退役军人事务局"</f>
        <v>单位名称：双江拉祜族佤族布朗族傣族自治县退役军人事务局</v>
      </c>
      <c r="B3" s="8"/>
      <c r="C3" s="8"/>
      <c r="D3" s="8"/>
      <c r="E3" s="8"/>
      <c r="F3" s="8"/>
      <c r="G3" s="8"/>
      <c r="H3" s="8"/>
      <c r="I3" s="8"/>
      <c r="J3" s="8"/>
      <c r="O3" s="84"/>
      <c r="P3" s="84"/>
      <c r="Q3" s="32" t="s">
        <v>209</v>
      </c>
    </row>
    <row r="4" ht="18.75" customHeight="1" spans="1:17">
      <c r="A4" s="10" t="s">
        <v>486</v>
      </c>
      <c r="B4" s="69" t="s">
        <v>487</v>
      </c>
      <c r="C4" s="69" t="s">
        <v>488</v>
      </c>
      <c r="D4" s="69" t="s">
        <v>489</v>
      </c>
      <c r="E4" s="69" t="s">
        <v>490</v>
      </c>
      <c r="F4" s="69" t="s">
        <v>491</v>
      </c>
      <c r="G4" s="38" t="s">
        <v>229</v>
      </c>
      <c r="H4" s="38"/>
      <c r="I4" s="38"/>
      <c r="J4" s="38"/>
      <c r="K4" s="71"/>
      <c r="L4" s="38"/>
      <c r="M4" s="38"/>
      <c r="N4" s="38"/>
      <c r="O4" s="86"/>
      <c r="P4" s="71"/>
      <c r="Q4" s="39"/>
    </row>
    <row r="5" ht="18.75" customHeight="1" spans="1:17">
      <c r="A5" s="15"/>
      <c r="B5" s="72"/>
      <c r="C5" s="72"/>
      <c r="D5" s="72"/>
      <c r="E5" s="72"/>
      <c r="F5" s="72"/>
      <c r="G5" s="72" t="s">
        <v>56</v>
      </c>
      <c r="H5" s="72" t="s">
        <v>59</v>
      </c>
      <c r="I5" s="72" t="s">
        <v>492</v>
      </c>
      <c r="J5" s="72" t="s">
        <v>493</v>
      </c>
      <c r="K5" s="94" t="s">
        <v>494</v>
      </c>
      <c r="L5" s="87" t="s">
        <v>78</v>
      </c>
      <c r="M5" s="87"/>
      <c r="N5" s="87"/>
      <c r="O5" s="95"/>
      <c r="P5" s="96"/>
      <c r="Q5" s="74"/>
    </row>
    <row r="6" ht="27" customHeight="1" spans="1:17">
      <c r="A6" s="17"/>
      <c r="B6" s="74"/>
      <c r="C6" s="74"/>
      <c r="D6" s="74"/>
      <c r="E6" s="74"/>
      <c r="F6" s="74"/>
      <c r="G6" s="74"/>
      <c r="H6" s="74" t="s">
        <v>58</v>
      </c>
      <c r="I6" s="74"/>
      <c r="J6" s="74"/>
      <c r="K6" s="75"/>
      <c r="L6" s="74" t="s">
        <v>58</v>
      </c>
      <c r="M6" s="74" t="s">
        <v>65</v>
      </c>
      <c r="N6" s="74" t="s">
        <v>237</v>
      </c>
      <c r="O6" s="90" t="s">
        <v>67</v>
      </c>
      <c r="P6" s="75" t="s">
        <v>68</v>
      </c>
      <c r="Q6" s="74" t="s">
        <v>69</v>
      </c>
    </row>
    <row r="7" ht="18.75" customHeight="1" spans="1:17">
      <c r="A7" s="28">
        <v>1</v>
      </c>
      <c r="B7" s="91">
        <v>2</v>
      </c>
      <c r="C7" s="91">
        <v>3</v>
      </c>
      <c r="D7" s="28">
        <v>4</v>
      </c>
      <c r="E7" s="91">
        <v>5</v>
      </c>
      <c r="F7" s="91">
        <v>6</v>
      </c>
      <c r="G7" s="28">
        <v>7</v>
      </c>
      <c r="H7" s="91">
        <v>8</v>
      </c>
      <c r="I7" s="91">
        <v>9</v>
      </c>
      <c r="J7" s="28">
        <v>10</v>
      </c>
      <c r="K7" s="91">
        <v>11</v>
      </c>
      <c r="L7" s="91">
        <v>12</v>
      </c>
      <c r="M7" s="28">
        <v>13</v>
      </c>
      <c r="N7" s="91">
        <v>14</v>
      </c>
      <c r="O7" s="91">
        <v>15</v>
      </c>
      <c r="P7" s="28">
        <v>16</v>
      </c>
      <c r="Q7" s="91">
        <v>17</v>
      </c>
    </row>
    <row r="8" ht="18.75" customHeight="1" spans="1:17">
      <c r="A8" s="77" t="s">
        <v>71</v>
      </c>
      <c r="B8" s="78"/>
      <c r="C8" s="78"/>
      <c r="D8" s="78"/>
      <c r="E8" s="92"/>
      <c r="F8" s="23">
        <v>22100</v>
      </c>
      <c r="G8" s="23">
        <v>34600</v>
      </c>
      <c r="H8" s="23">
        <v>34600</v>
      </c>
      <c r="I8" s="23"/>
      <c r="J8" s="23"/>
      <c r="K8" s="23"/>
      <c r="L8" s="23"/>
      <c r="M8" s="23"/>
      <c r="N8" s="23"/>
      <c r="O8" s="23"/>
      <c r="P8" s="23"/>
      <c r="Q8" s="23"/>
    </row>
    <row r="9" ht="18.75" customHeight="1" spans="1:17">
      <c r="A9" s="219" t="s">
        <v>291</v>
      </c>
      <c r="B9" s="78" t="s">
        <v>495</v>
      </c>
      <c r="C9" s="78" t="s">
        <v>496</v>
      </c>
      <c r="D9" s="78" t="s">
        <v>497</v>
      </c>
      <c r="E9" s="92">
        <v>1</v>
      </c>
      <c r="F9" s="23"/>
      <c r="G9" s="23">
        <v>10000</v>
      </c>
      <c r="H9" s="23">
        <v>10000</v>
      </c>
      <c r="I9" s="23"/>
      <c r="J9" s="23"/>
      <c r="K9" s="23"/>
      <c r="L9" s="23"/>
      <c r="M9" s="23"/>
      <c r="N9" s="23"/>
      <c r="O9" s="23"/>
      <c r="P9" s="23"/>
      <c r="Q9" s="23"/>
    </row>
    <row r="10" ht="18.75" customHeight="1" spans="1:17">
      <c r="A10" s="219" t="s">
        <v>291</v>
      </c>
      <c r="B10" s="78" t="s">
        <v>498</v>
      </c>
      <c r="C10" s="78" t="s">
        <v>499</v>
      </c>
      <c r="D10" s="78" t="s">
        <v>423</v>
      </c>
      <c r="E10" s="92">
        <v>1</v>
      </c>
      <c r="F10" s="23">
        <v>4500</v>
      </c>
      <c r="G10" s="23">
        <v>4500</v>
      </c>
      <c r="H10" s="23">
        <v>4500</v>
      </c>
      <c r="I10" s="23"/>
      <c r="J10" s="23"/>
      <c r="K10" s="23"/>
      <c r="L10" s="23"/>
      <c r="M10" s="23"/>
      <c r="N10" s="23"/>
      <c r="O10" s="23"/>
      <c r="P10" s="23"/>
      <c r="Q10" s="23"/>
    </row>
    <row r="11" ht="18.75" customHeight="1" spans="1:17">
      <c r="A11" s="219" t="s">
        <v>291</v>
      </c>
      <c r="B11" s="78" t="s">
        <v>500</v>
      </c>
      <c r="C11" s="78" t="s">
        <v>501</v>
      </c>
      <c r="D11" s="78" t="s">
        <v>423</v>
      </c>
      <c r="E11" s="92">
        <v>1</v>
      </c>
      <c r="F11" s="23"/>
      <c r="G11" s="23">
        <v>2500</v>
      </c>
      <c r="H11" s="23">
        <v>2500</v>
      </c>
      <c r="I11" s="23"/>
      <c r="J11" s="23"/>
      <c r="K11" s="23"/>
      <c r="L11" s="23"/>
      <c r="M11" s="23"/>
      <c r="N11" s="23"/>
      <c r="O11" s="23"/>
      <c r="P11" s="23"/>
      <c r="Q11" s="23"/>
    </row>
    <row r="12" ht="18.75" customHeight="1" spans="1:17">
      <c r="A12" s="219" t="s">
        <v>278</v>
      </c>
      <c r="B12" s="78" t="s">
        <v>502</v>
      </c>
      <c r="C12" s="78" t="s">
        <v>502</v>
      </c>
      <c r="D12" s="78" t="s">
        <v>503</v>
      </c>
      <c r="E12" s="92">
        <v>50</v>
      </c>
      <c r="F12" s="23">
        <v>10000</v>
      </c>
      <c r="G12" s="23">
        <v>10000</v>
      </c>
      <c r="H12" s="23">
        <v>10000</v>
      </c>
      <c r="I12" s="23"/>
      <c r="J12" s="23"/>
      <c r="K12" s="23"/>
      <c r="L12" s="23"/>
      <c r="M12" s="23"/>
      <c r="N12" s="23"/>
      <c r="O12" s="23"/>
      <c r="P12" s="23"/>
      <c r="Q12" s="23"/>
    </row>
    <row r="13" ht="18.75" customHeight="1" spans="1:17">
      <c r="A13" s="219" t="s">
        <v>350</v>
      </c>
      <c r="B13" s="78" t="s">
        <v>504</v>
      </c>
      <c r="C13" s="78" t="s">
        <v>505</v>
      </c>
      <c r="D13" s="78" t="s">
        <v>506</v>
      </c>
      <c r="E13" s="92">
        <v>1</v>
      </c>
      <c r="F13" s="23">
        <v>870</v>
      </c>
      <c r="G13" s="23">
        <v>870</v>
      </c>
      <c r="H13" s="23">
        <v>870</v>
      </c>
      <c r="I13" s="23"/>
      <c r="J13" s="23"/>
      <c r="K13" s="23"/>
      <c r="L13" s="23"/>
      <c r="M13" s="23"/>
      <c r="N13" s="23"/>
      <c r="O13" s="23"/>
      <c r="P13" s="23"/>
      <c r="Q13" s="23"/>
    </row>
    <row r="14" ht="18.75" customHeight="1" spans="1:17">
      <c r="A14" s="219" t="s">
        <v>350</v>
      </c>
      <c r="B14" s="78" t="s">
        <v>507</v>
      </c>
      <c r="C14" s="78" t="s">
        <v>505</v>
      </c>
      <c r="D14" s="78" t="s">
        <v>506</v>
      </c>
      <c r="E14" s="92">
        <v>1</v>
      </c>
      <c r="F14" s="23">
        <v>830</v>
      </c>
      <c r="G14" s="23">
        <v>830</v>
      </c>
      <c r="H14" s="23">
        <v>830</v>
      </c>
      <c r="I14" s="23"/>
      <c r="J14" s="23"/>
      <c r="K14" s="23"/>
      <c r="L14" s="23"/>
      <c r="M14" s="23"/>
      <c r="N14" s="23"/>
      <c r="O14" s="23"/>
      <c r="P14" s="23"/>
      <c r="Q14" s="23"/>
    </row>
    <row r="15" ht="18.75" customHeight="1" spans="1:17">
      <c r="A15" s="219" t="s">
        <v>350</v>
      </c>
      <c r="B15" s="78" t="s">
        <v>508</v>
      </c>
      <c r="C15" s="78" t="s">
        <v>509</v>
      </c>
      <c r="D15" s="78" t="s">
        <v>510</v>
      </c>
      <c r="E15" s="92">
        <v>1</v>
      </c>
      <c r="F15" s="23">
        <v>5900</v>
      </c>
      <c r="G15" s="23">
        <v>5900</v>
      </c>
      <c r="H15" s="23">
        <v>5900</v>
      </c>
      <c r="I15" s="23"/>
      <c r="J15" s="23"/>
      <c r="K15" s="23"/>
      <c r="L15" s="23"/>
      <c r="M15" s="23"/>
      <c r="N15" s="23"/>
      <c r="O15" s="23"/>
      <c r="P15" s="23"/>
      <c r="Q15" s="23"/>
    </row>
    <row r="16" ht="18.75" customHeight="1" spans="1:17">
      <c r="A16" s="80" t="s">
        <v>56</v>
      </c>
      <c r="B16" s="25"/>
      <c r="C16" s="25"/>
      <c r="D16" s="25"/>
      <c r="E16" s="25"/>
      <c r="F16" s="23">
        <v>22100</v>
      </c>
      <c r="G16" s="23">
        <v>34600</v>
      </c>
      <c r="H16" s="23">
        <v>34600</v>
      </c>
      <c r="I16" s="23"/>
      <c r="J16" s="23"/>
      <c r="K16" s="23"/>
      <c r="L16" s="23"/>
      <c r="M16" s="23"/>
      <c r="N16" s="23"/>
      <c r="O16" s="23"/>
      <c r="P16" s="23"/>
      <c r="Q16" s="23"/>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B5" sqref="B4:B6"/>
    </sheetView>
  </sheetViews>
  <sheetFormatPr defaultColWidth="9.14285714285714" defaultRowHeight="14.25" customHeight="1"/>
  <cols>
    <col min="1" max="1" width="31.4285714285714" customWidth="1"/>
    <col min="2" max="3" width="21.8571428571429" customWidth="1"/>
    <col min="4" max="14" width="19" customWidth="1"/>
  </cols>
  <sheetData>
    <row r="1" ht="13.5" customHeight="1" spans="1:14">
      <c r="A1" s="62"/>
      <c r="B1" s="62"/>
      <c r="C1" s="63"/>
      <c r="D1" s="62"/>
      <c r="E1" s="62"/>
      <c r="F1" s="62"/>
      <c r="G1" s="62"/>
      <c r="H1" s="64"/>
      <c r="I1" s="57"/>
      <c r="J1" s="57"/>
      <c r="K1" s="57"/>
      <c r="L1" s="31"/>
      <c r="M1" s="82"/>
      <c r="N1" s="83" t="s">
        <v>511</v>
      </c>
    </row>
    <row r="2" ht="34.5" customHeight="1" spans="1:14">
      <c r="A2" s="33" t="str">
        <f>"2025"&amp;"年部门政府购买服务预算表"</f>
        <v>2025年部门政府购买服务预算表</v>
      </c>
      <c r="B2" s="65"/>
      <c r="C2" s="66"/>
      <c r="D2" s="65"/>
      <c r="E2" s="65"/>
      <c r="F2" s="65"/>
      <c r="G2" s="65"/>
      <c r="H2" s="67"/>
      <c r="I2" s="65"/>
      <c r="J2" s="65"/>
      <c r="K2" s="65"/>
      <c r="L2" s="66"/>
      <c r="M2" s="67"/>
      <c r="N2" s="65"/>
    </row>
    <row r="3" ht="18.75" customHeight="1" spans="1:14">
      <c r="A3" s="54" t="str">
        <f>"单位名称："&amp;"双江拉祜族佤族布朗族傣族自治县退役军人事务局"</f>
        <v>单位名称：双江拉祜族佤族布朗族傣族自治县退役军人事务局</v>
      </c>
      <c r="B3" s="55"/>
      <c r="C3" s="68"/>
      <c r="D3" s="55"/>
      <c r="E3" s="55"/>
      <c r="F3" s="55"/>
      <c r="G3" s="55"/>
      <c r="H3" s="64"/>
      <c r="I3" s="57"/>
      <c r="J3" s="57"/>
      <c r="K3" s="57"/>
      <c r="L3" s="84"/>
      <c r="M3" s="85"/>
      <c r="N3" s="83" t="s">
        <v>209</v>
      </c>
    </row>
    <row r="4" ht="18.75" customHeight="1" spans="1:14">
      <c r="A4" s="10" t="s">
        <v>486</v>
      </c>
      <c r="B4" s="69" t="s">
        <v>512</v>
      </c>
      <c r="C4" s="70" t="s">
        <v>513</v>
      </c>
      <c r="D4" s="38" t="s">
        <v>229</v>
      </c>
      <c r="E4" s="38"/>
      <c r="F4" s="38"/>
      <c r="G4" s="38"/>
      <c r="H4" s="71"/>
      <c r="I4" s="38"/>
      <c r="J4" s="38"/>
      <c r="K4" s="38"/>
      <c r="L4" s="86"/>
      <c r="M4" s="71"/>
      <c r="N4" s="39"/>
    </row>
    <row r="5" ht="18.75" customHeight="1" spans="1:14">
      <c r="A5" s="15"/>
      <c r="B5" s="72"/>
      <c r="C5" s="73"/>
      <c r="D5" s="72" t="s">
        <v>56</v>
      </c>
      <c r="E5" s="72" t="s">
        <v>59</v>
      </c>
      <c r="F5" s="72" t="s">
        <v>514</v>
      </c>
      <c r="G5" s="72" t="s">
        <v>493</v>
      </c>
      <c r="H5" s="73" t="s">
        <v>494</v>
      </c>
      <c r="I5" s="87" t="s">
        <v>78</v>
      </c>
      <c r="J5" s="87"/>
      <c r="K5" s="87"/>
      <c r="L5" s="88"/>
      <c r="M5" s="89"/>
      <c r="N5" s="74"/>
    </row>
    <row r="6" ht="27" customHeight="1" spans="1:14">
      <c r="A6" s="17"/>
      <c r="B6" s="74"/>
      <c r="C6" s="75"/>
      <c r="D6" s="74"/>
      <c r="E6" s="74"/>
      <c r="F6" s="74"/>
      <c r="G6" s="74"/>
      <c r="H6" s="75"/>
      <c r="I6" s="74" t="s">
        <v>58</v>
      </c>
      <c r="J6" s="74" t="s">
        <v>65</v>
      </c>
      <c r="K6" s="74" t="s">
        <v>237</v>
      </c>
      <c r="L6" s="90" t="s">
        <v>67</v>
      </c>
      <c r="M6" s="75" t="s">
        <v>68</v>
      </c>
      <c r="N6" s="74" t="s">
        <v>69</v>
      </c>
    </row>
    <row r="7" ht="18.75" customHeight="1" spans="1:14">
      <c r="A7" s="76">
        <v>1</v>
      </c>
      <c r="B7" s="76">
        <v>2</v>
      </c>
      <c r="C7" s="76">
        <v>3</v>
      </c>
      <c r="D7" s="76">
        <v>4</v>
      </c>
      <c r="E7" s="76">
        <v>5</v>
      </c>
      <c r="F7" s="76">
        <v>6</v>
      </c>
      <c r="G7" s="76">
        <v>7</v>
      </c>
      <c r="H7" s="76">
        <v>8</v>
      </c>
      <c r="I7" s="76">
        <v>9</v>
      </c>
      <c r="J7" s="76">
        <v>10</v>
      </c>
      <c r="K7" s="76">
        <v>11</v>
      </c>
      <c r="L7" s="76">
        <v>12</v>
      </c>
      <c r="M7" s="76">
        <v>13</v>
      </c>
      <c r="N7" s="76">
        <v>14</v>
      </c>
    </row>
    <row r="8" ht="18.75" customHeight="1" spans="1:14">
      <c r="A8" s="77"/>
      <c r="B8" s="78"/>
      <c r="C8" s="79"/>
      <c r="D8" s="23"/>
      <c r="E8" s="23"/>
      <c r="F8" s="23"/>
      <c r="G8" s="23"/>
      <c r="H8" s="23"/>
      <c r="I8" s="23"/>
      <c r="J8" s="23"/>
      <c r="K8" s="23"/>
      <c r="L8" s="23"/>
      <c r="M8" s="23"/>
      <c r="N8" s="23"/>
    </row>
    <row r="9" ht="18.75" customHeight="1" spans="1:14">
      <c r="A9" s="77"/>
      <c r="B9" s="78"/>
      <c r="C9" s="79"/>
      <c r="D9" s="23"/>
      <c r="E9" s="23"/>
      <c r="F9" s="23"/>
      <c r="G9" s="23"/>
      <c r="H9" s="23"/>
      <c r="I9" s="23"/>
      <c r="J9" s="23"/>
      <c r="K9" s="23"/>
      <c r="L9" s="23"/>
      <c r="M9" s="23"/>
      <c r="N9" s="23"/>
    </row>
    <row r="10" ht="18.75" customHeight="1" spans="1:14">
      <c r="A10" s="80" t="s">
        <v>56</v>
      </c>
      <c r="B10" s="25"/>
      <c r="C10" s="81"/>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6"/>
  <sheetViews>
    <sheetView showZeros="0" workbookViewId="0">
      <selection activeCell="B5" sqref="B5:B6"/>
    </sheetView>
  </sheetViews>
  <sheetFormatPr defaultColWidth="9.14285714285714" defaultRowHeight="14.25" customHeight="1" outlineLevelRow="5" outlineLevelCol="7"/>
  <cols>
    <col min="1" max="1" width="37.7142857142857" customWidth="1"/>
    <col min="2" max="4" width="22.8571428571429" customWidth="1"/>
    <col min="5" max="8" width="20.8571428571429" customWidth="1"/>
  </cols>
  <sheetData>
    <row r="1" ht="13.5" customHeight="1" spans="1:8">
      <c r="A1" s="2"/>
      <c r="B1" s="2"/>
      <c r="C1" s="2"/>
      <c r="D1" s="52"/>
      <c r="H1" s="31" t="s">
        <v>515</v>
      </c>
    </row>
    <row r="2" ht="27.75" customHeight="1" spans="1:8">
      <c r="A2" s="53" t="str">
        <f>"2025"&amp;"年县对下转移支付预算表"</f>
        <v>2025年县对下转移支付预算表</v>
      </c>
      <c r="B2" s="5"/>
      <c r="C2" s="5"/>
      <c r="D2" s="5"/>
      <c r="E2" s="5"/>
      <c r="F2" s="5"/>
      <c r="G2" s="5"/>
      <c r="H2" s="5"/>
    </row>
    <row r="3" ht="18.75" customHeight="1" spans="1:8">
      <c r="A3" s="54" t="str">
        <f>"单位名称："&amp;"双江拉祜族佤族布朗族傣族自治县退役军人事务局"</f>
        <v>单位名称：双江拉祜族佤族布朗族傣族自治县退役军人事务局</v>
      </c>
      <c r="B3" s="55"/>
      <c r="C3" s="55"/>
      <c r="D3" s="56"/>
      <c r="E3" s="57"/>
      <c r="F3" s="57"/>
      <c r="G3" s="57"/>
      <c r="H3" s="31" t="s">
        <v>209</v>
      </c>
    </row>
    <row r="4" ht="18.75" customHeight="1" spans="1:8">
      <c r="A4" s="26" t="s">
        <v>516</v>
      </c>
      <c r="B4" s="11" t="s">
        <v>229</v>
      </c>
      <c r="C4" s="12"/>
      <c r="D4" s="12"/>
      <c r="E4" s="11" t="s">
        <v>517</v>
      </c>
      <c r="F4" s="12"/>
      <c r="G4" s="12"/>
      <c r="H4" s="13"/>
    </row>
    <row r="5" ht="18.75" customHeight="1" spans="1:8">
      <c r="A5" s="28"/>
      <c r="B5" s="27" t="s">
        <v>56</v>
      </c>
      <c r="C5" s="10" t="s">
        <v>59</v>
      </c>
      <c r="D5" s="58" t="s">
        <v>514</v>
      </c>
      <c r="E5" s="59" t="s">
        <v>518</v>
      </c>
      <c r="F5" s="59" t="s">
        <v>518</v>
      </c>
      <c r="G5" s="59" t="s">
        <v>518</v>
      </c>
      <c r="H5" s="60" t="s">
        <v>518</v>
      </c>
    </row>
    <row r="6" ht="18.75" customHeight="1" spans="1:8">
      <c r="A6" s="59">
        <v>1</v>
      </c>
      <c r="B6" s="59">
        <v>2</v>
      </c>
      <c r="C6" s="59">
        <v>3</v>
      </c>
      <c r="D6" s="61">
        <v>4</v>
      </c>
      <c r="E6" s="59">
        <v>5</v>
      </c>
      <c r="F6" s="59">
        <v>6</v>
      </c>
      <c r="G6" s="59">
        <v>7</v>
      </c>
      <c r="H6" s="59">
        <v>8</v>
      </c>
    </row>
  </sheetData>
  <mergeCells count="5">
    <mergeCell ref="A2:H2"/>
    <mergeCell ref="A3:G3"/>
    <mergeCell ref="B4:D4"/>
    <mergeCell ref="E4:H4"/>
    <mergeCell ref="A4:A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
  <sheetViews>
    <sheetView showZeros="0" workbookViewId="0">
      <selection activeCell="B5" sqref="B5:B6"/>
    </sheetView>
  </sheetViews>
  <sheetFormatPr defaultColWidth="9.14285714285714" defaultRowHeight="12" customHeight="1" outlineLevelRow="4"/>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285714285714" customWidth="1"/>
    <col min="10" max="10" width="18.8571428571429" customWidth="1"/>
  </cols>
  <sheetData>
    <row r="1" ht="19.5" customHeight="1" spans="10:10">
      <c r="J1" s="31" t="s">
        <v>519</v>
      </c>
    </row>
    <row r="2" ht="36" customHeight="1" spans="1:10">
      <c r="A2" s="4" t="str">
        <f>"2025"&amp;"年县对下转移支付绩效目标表"</f>
        <v>2025年县对下转移支付绩效目标表</v>
      </c>
      <c r="B2" s="5"/>
      <c r="C2" s="5"/>
      <c r="D2" s="5"/>
      <c r="E2" s="5"/>
      <c r="F2" s="47"/>
      <c r="G2" s="5"/>
      <c r="H2" s="47"/>
      <c r="I2" s="47"/>
      <c r="J2" s="5"/>
    </row>
    <row r="3" ht="18.75" customHeight="1" spans="1:8">
      <c r="A3" s="48" t="str">
        <f>"单位名称："&amp;"双江拉祜族佤族布朗族傣族自治县退役军人事务局"</f>
        <v>单位名称：双江拉祜族佤族布朗族傣族自治县退役军人事务局</v>
      </c>
      <c r="B3" s="49"/>
      <c r="C3" s="49"/>
      <c r="D3" s="49"/>
      <c r="E3" s="49"/>
      <c r="F3" s="50"/>
      <c r="G3" s="49"/>
      <c r="H3" s="50"/>
    </row>
    <row r="4" ht="18.75" customHeight="1" spans="1:10">
      <c r="A4" s="40" t="s">
        <v>388</v>
      </c>
      <c r="B4" s="40" t="s">
        <v>389</v>
      </c>
      <c r="C4" s="40" t="s">
        <v>390</v>
      </c>
      <c r="D4" s="40" t="s">
        <v>391</v>
      </c>
      <c r="E4" s="40" t="s">
        <v>392</v>
      </c>
      <c r="F4" s="51" t="s">
        <v>393</v>
      </c>
      <c r="G4" s="40" t="s">
        <v>394</v>
      </c>
      <c r="H4" s="51" t="s">
        <v>395</v>
      </c>
      <c r="I4" s="51" t="s">
        <v>396</v>
      </c>
      <c r="J4" s="40" t="s">
        <v>397</v>
      </c>
    </row>
    <row r="5" ht="18.75" customHeight="1" spans="1:10">
      <c r="A5" s="40">
        <v>1</v>
      </c>
      <c r="B5" s="40">
        <v>2</v>
      </c>
      <c r="C5" s="40">
        <v>3</v>
      </c>
      <c r="D5" s="40">
        <v>4</v>
      </c>
      <c r="E5" s="40">
        <v>5</v>
      </c>
      <c r="F5" s="51">
        <v>6</v>
      </c>
      <c r="G5" s="40">
        <v>7</v>
      </c>
      <c r="H5" s="51">
        <v>8</v>
      </c>
      <c r="I5" s="51">
        <v>9</v>
      </c>
      <c r="J5" s="40">
        <v>10</v>
      </c>
    </row>
  </sheetData>
  <mergeCells count="2">
    <mergeCell ref="A2:J2"/>
    <mergeCell ref="A3:H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D24" sqref="D24"/>
    </sheetView>
  </sheetViews>
  <sheetFormatPr defaultColWidth="9.14285714285714" defaultRowHeight="12" customHeight="1" outlineLevelRow="7" outlineLevelCol="7"/>
  <cols>
    <col min="1" max="1" width="29" customWidth="1"/>
    <col min="2" max="2" width="18.7142857142857" customWidth="1"/>
    <col min="3" max="3" width="24.8571428571429" customWidth="1"/>
    <col min="4" max="4" width="23.5714285714286" customWidth="1"/>
    <col min="5" max="5" width="17.8571428571429" customWidth="1"/>
    <col min="6" max="6" width="23.5714285714286" customWidth="1"/>
    <col min="7" max="7" width="25.1428571428571" customWidth="1"/>
    <col min="8" max="8" width="18.8571428571429" customWidth="1"/>
  </cols>
  <sheetData>
    <row r="1" ht="14.25" customHeight="1" spans="8:8">
      <c r="H1" s="32" t="s">
        <v>520</v>
      </c>
    </row>
    <row r="2" ht="34.5" customHeight="1" spans="1:8">
      <c r="A2" s="33" t="str">
        <f>"2025"&amp;"年新增资产配置表"</f>
        <v>2025年新增资产配置表</v>
      </c>
      <c r="B2" s="5"/>
      <c r="C2" s="5"/>
      <c r="D2" s="5"/>
      <c r="E2" s="5"/>
      <c r="F2" s="5"/>
      <c r="G2" s="5"/>
      <c r="H2" s="5"/>
    </row>
    <row r="3" ht="18.75" customHeight="1" spans="1:8">
      <c r="A3" s="34" t="str">
        <f>"单位名称："&amp;"双江拉祜族佤族布朗族傣族自治县退役军人事务局"</f>
        <v>单位名称：双江拉祜族佤族布朗族傣族自治县退役军人事务局</v>
      </c>
      <c r="B3" s="7"/>
      <c r="C3" s="35"/>
      <c r="H3" s="36" t="s">
        <v>209</v>
      </c>
    </row>
    <row r="4" ht="18.75" customHeight="1" spans="1:8">
      <c r="A4" s="10" t="s">
        <v>222</v>
      </c>
      <c r="B4" s="10" t="s">
        <v>521</v>
      </c>
      <c r="C4" s="10" t="s">
        <v>522</v>
      </c>
      <c r="D4" s="10" t="s">
        <v>523</v>
      </c>
      <c r="E4" s="10" t="s">
        <v>524</v>
      </c>
      <c r="F4" s="37" t="s">
        <v>525</v>
      </c>
      <c r="G4" s="38"/>
      <c r="H4" s="39"/>
    </row>
    <row r="5" ht="18.75" customHeight="1" spans="1:8">
      <c r="A5" s="17"/>
      <c r="B5" s="17"/>
      <c r="C5" s="17"/>
      <c r="D5" s="17"/>
      <c r="E5" s="17"/>
      <c r="F5" s="40" t="s">
        <v>490</v>
      </c>
      <c r="G5" s="40" t="s">
        <v>526</v>
      </c>
      <c r="H5" s="40" t="s">
        <v>527</v>
      </c>
    </row>
    <row r="6" ht="18.75" customHeight="1" spans="1:8">
      <c r="A6" s="41">
        <v>1</v>
      </c>
      <c r="B6" s="41">
        <v>2</v>
      </c>
      <c r="C6" s="41">
        <v>3</v>
      </c>
      <c r="D6" s="41">
        <v>4</v>
      </c>
      <c r="E6" s="41">
        <v>5</v>
      </c>
      <c r="F6" s="41">
        <v>6</v>
      </c>
      <c r="G6" s="42">
        <v>7</v>
      </c>
      <c r="H6" s="41">
        <v>8</v>
      </c>
    </row>
    <row r="7" ht="18.75" customHeight="1" spans="1:8">
      <c r="A7" s="43"/>
      <c r="B7" s="43"/>
      <c r="C7" s="43"/>
      <c r="D7" s="43"/>
      <c r="E7" s="43"/>
      <c r="F7" s="44"/>
      <c r="G7" s="23"/>
      <c r="H7" s="23"/>
    </row>
    <row r="8" ht="18.75" customHeight="1" spans="1:8">
      <c r="A8" s="45" t="s">
        <v>56</v>
      </c>
      <c r="B8" s="46"/>
      <c r="C8" s="46"/>
      <c r="D8" s="46"/>
      <c r="E8" s="46"/>
      <c r="F8" s="44"/>
      <c r="G8" s="23"/>
      <c r="H8" s="23"/>
    </row>
  </sheetData>
  <mergeCells count="9">
    <mergeCell ref="A2:H2"/>
    <mergeCell ref="A3:C3"/>
    <mergeCell ref="F4:H4"/>
    <mergeCell ref="A8:E8"/>
    <mergeCell ref="A4:A5"/>
    <mergeCell ref="B4:B5"/>
    <mergeCell ref="C4:C5"/>
    <mergeCell ref="D4:D5"/>
    <mergeCell ref="E4:E5"/>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B5" sqref="B4:B6"/>
    </sheetView>
  </sheetViews>
  <sheetFormatPr defaultColWidth="9.14285714285714" defaultRowHeight="14.25" customHeight="1"/>
  <cols>
    <col min="1" max="1" width="13.4285714285714" customWidth="1"/>
    <col min="2" max="2" width="41" customWidth="1"/>
    <col min="3" max="3" width="23.8571428571429" customWidth="1"/>
    <col min="4" max="4" width="11.1428571428571" customWidth="1"/>
    <col min="5" max="5" width="33.4285714285714" customWidth="1"/>
    <col min="6" max="6" width="9.85714285714286" customWidth="1"/>
    <col min="7" max="7" width="17.7142857142857" customWidth="1"/>
    <col min="8" max="11" width="23" customWidth="1"/>
  </cols>
  <sheetData>
    <row r="1" ht="19.5" customHeight="1" spans="4:11">
      <c r="D1" s="1"/>
      <c r="E1" s="1"/>
      <c r="F1" s="1"/>
      <c r="G1" s="1"/>
      <c r="H1" s="2"/>
      <c r="I1" s="2"/>
      <c r="J1" s="2"/>
      <c r="K1" s="31" t="s">
        <v>528</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"单位名称："&amp;"双江拉祜族佤族布朗族傣族自治县退役军人事务局"</f>
        <v>单位名称：双江拉祜族佤族布朗族傣族自治县退役军人事务局</v>
      </c>
      <c r="B3" s="7"/>
      <c r="C3" s="7"/>
      <c r="D3" s="7"/>
      <c r="E3" s="7"/>
      <c r="F3" s="7"/>
      <c r="G3" s="7"/>
      <c r="H3" s="8"/>
      <c r="I3" s="8"/>
      <c r="J3" s="8"/>
      <c r="K3" s="3" t="s">
        <v>209</v>
      </c>
    </row>
    <row r="4" ht="18.75" customHeight="1" spans="1:11">
      <c r="A4" s="9" t="s">
        <v>311</v>
      </c>
      <c r="B4" s="9" t="s">
        <v>224</v>
      </c>
      <c r="C4" s="9" t="s">
        <v>312</v>
      </c>
      <c r="D4" s="10" t="s">
        <v>225</v>
      </c>
      <c r="E4" s="10" t="s">
        <v>226</v>
      </c>
      <c r="F4" s="10" t="s">
        <v>313</v>
      </c>
      <c r="G4" s="10" t="s">
        <v>314</v>
      </c>
      <c r="H4" s="26" t="s">
        <v>56</v>
      </c>
      <c r="I4" s="11" t="s">
        <v>529</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showZeros="0" workbookViewId="0">
      <selection activeCell="B5" sqref="B4:B6"/>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16.2857142857143" customWidth="1"/>
    <col min="5" max="7" width="23.8571428571429" customWidth="1"/>
  </cols>
  <sheetData>
    <row r="1" ht="18.75" customHeight="1" spans="4:7">
      <c r="D1" s="1"/>
      <c r="E1" s="2"/>
      <c r="F1" s="2"/>
      <c r="G1" s="3" t="s">
        <v>530</v>
      </c>
    </row>
    <row r="2" ht="36.75" customHeight="1" spans="1:7">
      <c r="A2" s="4" t="str">
        <f>"2025"&amp;"年部门项目中期规划预算表"</f>
        <v>2025年部门项目中期规划预算表</v>
      </c>
      <c r="B2" s="5"/>
      <c r="C2" s="5"/>
      <c r="D2" s="5"/>
      <c r="E2" s="5"/>
      <c r="F2" s="5"/>
      <c r="G2" s="5"/>
    </row>
    <row r="3" ht="18.75" customHeight="1" spans="1:7">
      <c r="A3" s="6" t="str">
        <f>"单位名称："&amp;"双江拉祜族佤族布朗族傣族自治县退役军人事务局"</f>
        <v>单位名称：双江拉祜族佤族布朗族傣族自治县退役军人事务局</v>
      </c>
      <c r="B3" s="7"/>
      <c r="C3" s="7"/>
      <c r="D3" s="7"/>
      <c r="E3" s="8"/>
      <c r="F3" s="8"/>
      <c r="G3" s="3" t="s">
        <v>209</v>
      </c>
    </row>
    <row r="4" ht="18.75" customHeight="1" spans="1:7">
      <c r="A4" s="9" t="s">
        <v>312</v>
      </c>
      <c r="B4" s="9" t="s">
        <v>311</v>
      </c>
      <c r="C4" s="9" t="s">
        <v>224</v>
      </c>
      <c r="D4" s="10" t="s">
        <v>531</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1210000</v>
      </c>
      <c r="F8" s="23"/>
      <c r="G8" s="23"/>
    </row>
    <row r="9" ht="18.75" customHeight="1" spans="1:7">
      <c r="A9" s="20"/>
      <c r="B9" s="20" t="s">
        <v>532</v>
      </c>
      <c r="C9" s="20" t="s">
        <v>336</v>
      </c>
      <c r="D9" s="22" t="s">
        <v>533</v>
      </c>
      <c r="E9" s="23">
        <v>26000</v>
      </c>
      <c r="F9" s="23"/>
      <c r="G9" s="23"/>
    </row>
    <row r="10" ht="18.75" customHeight="1" spans="1:7">
      <c r="A10" s="24"/>
      <c r="B10" s="20" t="s">
        <v>532</v>
      </c>
      <c r="C10" s="20" t="s">
        <v>342</v>
      </c>
      <c r="D10" s="22" t="s">
        <v>533</v>
      </c>
      <c r="E10" s="23">
        <v>10000</v>
      </c>
      <c r="F10" s="23"/>
      <c r="G10" s="23"/>
    </row>
    <row r="11" ht="18.75" customHeight="1" spans="1:7">
      <c r="A11" s="24"/>
      <c r="B11" s="20" t="s">
        <v>532</v>
      </c>
      <c r="C11" s="20" t="s">
        <v>338</v>
      </c>
      <c r="D11" s="22" t="s">
        <v>533</v>
      </c>
      <c r="E11" s="23">
        <v>10000</v>
      </c>
      <c r="F11" s="23"/>
      <c r="G11" s="23"/>
    </row>
    <row r="12" ht="18.75" customHeight="1" spans="1:7">
      <c r="A12" s="24"/>
      <c r="B12" s="20" t="s">
        <v>532</v>
      </c>
      <c r="C12" s="20" t="s">
        <v>358</v>
      </c>
      <c r="D12" s="22" t="s">
        <v>533</v>
      </c>
      <c r="E12" s="23">
        <v>10000</v>
      </c>
      <c r="F12" s="23"/>
      <c r="G12" s="23"/>
    </row>
    <row r="13" ht="18.75" customHeight="1" spans="1:7">
      <c r="A13" s="24"/>
      <c r="B13" s="20" t="s">
        <v>532</v>
      </c>
      <c r="C13" s="20" t="s">
        <v>350</v>
      </c>
      <c r="D13" s="22" t="s">
        <v>533</v>
      </c>
      <c r="E13" s="23">
        <v>644000</v>
      </c>
      <c r="F13" s="23"/>
      <c r="G13" s="23"/>
    </row>
    <row r="14" ht="18.75" customHeight="1" spans="1:7">
      <c r="A14" s="24"/>
      <c r="B14" s="20" t="s">
        <v>532</v>
      </c>
      <c r="C14" s="20" t="s">
        <v>354</v>
      </c>
      <c r="D14" s="22" t="s">
        <v>533</v>
      </c>
      <c r="E14" s="23">
        <v>30000</v>
      </c>
      <c r="F14" s="23"/>
      <c r="G14" s="23"/>
    </row>
    <row r="15" ht="18.75" customHeight="1" spans="1:7">
      <c r="A15" s="24"/>
      <c r="B15" s="20" t="s">
        <v>532</v>
      </c>
      <c r="C15" s="20" t="s">
        <v>330</v>
      </c>
      <c r="D15" s="22" t="s">
        <v>533</v>
      </c>
      <c r="E15" s="23">
        <v>50000</v>
      </c>
      <c r="F15" s="23"/>
      <c r="G15" s="23"/>
    </row>
    <row r="16" ht="18.75" customHeight="1" spans="1:7">
      <c r="A16" s="24"/>
      <c r="B16" s="20" t="s">
        <v>532</v>
      </c>
      <c r="C16" s="20" t="s">
        <v>346</v>
      </c>
      <c r="D16" s="22" t="s">
        <v>533</v>
      </c>
      <c r="E16" s="23">
        <v>30000</v>
      </c>
      <c r="F16" s="23"/>
      <c r="G16" s="23"/>
    </row>
    <row r="17" ht="18.75" customHeight="1" spans="1:7">
      <c r="A17" s="24"/>
      <c r="B17" s="20" t="s">
        <v>534</v>
      </c>
      <c r="C17" s="20" t="s">
        <v>333</v>
      </c>
      <c r="D17" s="22" t="s">
        <v>533</v>
      </c>
      <c r="E17" s="23">
        <v>400000</v>
      </c>
      <c r="F17" s="23"/>
      <c r="G17" s="23"/>
    </row>
    <row r="18" ht="18.75" customHeight="1" spans="1:7">
      <c r="A18" s="22" t="s">
        <v>56</v>
      </c>
      <c r="B18" s="25"/>
      <c r="C18" s="25"/>
      <c r="D18" s="25"/>
      <c r="E18" s="23">
        <v>1210000</v>
      </c>
      <c r="F18" s="23"/>
      <c r="G18" s="23"/>
    </row>
  </sheetData>
  <mergeCells count="11">
    <mergeCell ref="A2:G2"/>
    <mergeCell ref="A3:D3"/>
    <mergeCell ref="E4:G4"/>
    <mergeCell ref="A18:D18"/>
    <mergeCell ref="A4:A6"/>
    <mergeCell ref="B4:B6"/>
    <mergeCell ref="C4:C6"/>
    <mergeCell ref="D4:D6"/>
    <mergeCell ref="E5:E6"/>
    <mergeCell ref="F5:F6"/>
    <mergeCell ref="G5:G6"/>
  </mergeCells>
  <pageMargins left="0.7" right="0.7" top="0.75" bottom="0.75" header="0.3" footer="0.3"/>
  <pageSetup paperSize="9" scale="5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N1" workbookViewId="0">
      <selection activeCell="B5" sqref="B4:B6"/>
    </sheetView>
  </sheetViews>
  <sheetFormatPr defaultColWidth="9.14285714285714" defaultRowHeight="14.25" customHeight="1"/>
  <cols>
    <col min="1" max="1" width="21.1428571428571" customWidth="1"/>
    <col min="2" max="2" width="35.2857142857143"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9.5" customHeight="1" spans="10:19">
      <c r="J1" s="171"/>
      <c r="O1" s="63"/>
      <c r="P1" s="63"/>
      <c r="Q1" s="63"/>
      <c r="R1" s="63"/>
      <c r="S1" s="31" t="s">
        <v>53</v>
      </c>
    </row>
    <row r="2" ht="57.75" customHeight="1" spans="1:19">
      <c r="A2" s="131"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34" t="str">
        <f>"单位名称："&amp;"双江拉祜族佤族布朗族傣族自治县退役军人事务局"</f>
        <v>单位名称：双江拉祜族佤族布朗族傣族自治县退役军人事务局</v>
      </c>
      <c r="B3" s="183"/>
      <c r="C3" s="183"/>
      <c r="D3" s="183"/>
      <c r="E3" s="183"/>
      <c r="F3" s="183"/>
      <c r="G3" s="183"/>
      <c r="H3" s="183"/>
      <c r="I3" s="183"/>
      <c r="J3" s="199"/>
      <c r="K3" s="183"/>
      <c r="L3" s="183"/>
      <c r="M3" s="183"/>
      <c r="N3" s="183"/>
      <c r="O3" s="199"/>
      <c r="P3" s="199"/>
      <c r="Q3" s="199"/>
      <c r="R3" s="199"/>
      <c r="S3" s="31"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57">
        <v>1</v>
      </c>
      <c r="B7" s="157">
        <v>2</v>
      </c>
      <c r="C7" s="157">
        <v>3</v>
      </c>
      <c r="D7" s="157">
        <v>4</v>
      </c>
      <c r="E7" s="157">
        <v>5</v>
      </c>
      <c r="F7" s="157">
        <v>6</v>
      </c>
      <c r="G7" s="157">
        <v>7</v>
      </c>
      <c r="H7" s="157">
        <v>8</v>
      </c>
      <c r="I7" s="157">
        <v>9</v>
      </c>
      <c r="J7" s="157">
        <v>10</v>
      </c>
      <c r="K7" s="157">
        <v>11</v>
      </c>
      <c r="L7" s="157">
        <v>12</v>
      </c>
      <c r="M7" s="157">
        <v>13</v>
      </c>
      <c r="N7" s="157">
        <v>14</v>
      </c>
      <c r="O7" s="157">
        <v>15</v>
      </c>
      <c r="P7" s="157">
        <v>16</v>
      </c>
      <c r="Q7" s="157">
        <v>17</v>
      </c>
      <c r="R7" s="157">
        <v>18</v>
      </c>
      <c r="S7" s="157">
        <v>19</v>
      </c>
    </row>
    <row r="8" ht="18.75" customHeight="1" spans="1:19">
      <c r="A8" s="194" t="s">
        <v>70</v>
      </c>
      <c r="B8" s="195" t="s">
        <v>71</v>
      </c>
      <c r="C8" s="23">
        <v>8698837.66</v>
      </c>
      <c r="D8" s="23">
        <v>7202725.66</v>
      </c>
      <c r="E8" s="23">
        <v>7002725.66</v>
      </c>
      <c r="F8" s="23"/>
      <c r="G8" s="23"/>
      <c r="H8" s="23"/>
      <c r="I8" s="23">
        <v>200000</v>
      </c>
      <c r="J8" s="23"/>
      <c r="K8" s="23"/>
      <c r="L8" s="23">
        <v>200000</v>
      </c>
      <c r="M8" s="23"/>
      <c r="N8" s="23"/>
      <c r="O8" s="23">
        <v>1496112</v>
      </c>
      <c r="P8" s="23">
        <v>1496112</v>
      </c>
      <c r="Q8" s="23"/>
      <c r="R8" s="23"/>
      <c r="S8" s="23"/>
    </row>
    <row r="9" ht="18.75" customHeight="1" spans="1:19">
      <c r="A9" s="196" t="s">
        <v>56</v>
      </c>
      <c r="B9" s="197"/>
      <c r="C9" s="23">
        <v>8698837.66</v>
      </c>
      <c r="D9" s="23">
        <v>7202725.66</v>
      </c>
      <c r="E9" s="23">
        <v>7002725.66</v>
      </c>
      <c r="F9" s="23"/>
      <c r="G9" s="23"/>
      <c r="H9" s="23"/>
      <c r="I9" s="23">
        <v>200000</v>
      </c>
      <c r="J9" s="23"/>
      <c r="K9" s="23"/>
      <c r="L9" s="23">
        <v>200000</v>
      </c>
      <c r="M9" s="23"/>
      <c r="N9" s="23"/>
      <c r="O9" s="23">
        <v>1496112</v>
      </c>
      <c r="P9" s="23">
        <v>1496112</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6"/>
  <sheetViews>
    <sheetView showZeros="0" topLeftCell="A18" workbookViewId="0">
      <selection activeCell="B5" sqref="B4:B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571428571429" customWidth="1"/>
    <col min="10" max="11" width="19" customWidth="1"/>
    <col min="12" max="14" width="18.8571428571429" customWidth="1"/>
    <col min="15" max="15" width="19" customWidth="1"/>
  </cols>
  <sheetData>
    <row r="1" ht="19.5" customHeight="1" spans="4:15">
      <c r="D1" s="171"/>
      <c r="H1" s="171"/>
      <c r="J1" s="171"/>
      <c r="O1" s="32" t="s">
        <v>72</v>
      </c>
    </row>
    <row r="2" ht="42" customHeight="1" spans="1:15">
      <c r="A2" s="4"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"单位名称："&amp;"双江拉祜族佤族布朗族傣族自治县退役军人事务局"</f>
        <v>单位名称：双江拉祜族佤族布朗族傣族自治县退役军人事务局</v>
      </c>
      <c r="B3" s="174"/>
      <c r="C3" s="62"/>
      <c r="D3" s="2"/>
      <c r="E3" s="62"/>
      <c r="F3" s="62"/>
      <c r="G3" s="62"/>
      <c r="H3" s="2"/>
      <c r="I3" s="62"/>
      <c r="J3" s="2"/>
      <c r="K3" s="62"/>
      <c r="L3" s="62"/>
      <c r="M3" s="181"/>
      <c r="N3" s="181"/>
      <c r="O3" s="32" t="s">
        <v>1</v>
      </c>
    </row>
    <row r="4" ht="18.75" customHeight="1" spans="1:15">
      <c r="A4" s="9" t="s">
        <v>73</v>
      </c>
      <c r="B4" s="9" t="s">
        <v>74</v>
      </c>
      <c r="C4" s="9" t="s">
        <v>56</v>
      </c>
      <c r="D4" s="11" t="s">
        <v>59</v>
      </c>
      <c r="E4" s="71" t="s">
        <v>75</v>
      </c>
      <c r="F4" s="138" t="s">
        <v>76</v>
      </c>
      <c r="G4" s="9" t="s">
        <v>60</v>
      </c>
      <c r="H4" s="9" t="s">
        <v>61</v>
      </c>
      <c r="I4" s="9" t="s">
        <v>77</v>
      </c>
      <c r="J4" s="11" t="s">
        <v>78</v>
      </c>
      <c r="K4" s="12"/>
      <c r="L4" s="12"/>
      <c r="M4" s="12"/>
      <c r="N4" s="12"/>
      <c r="O4" s="13"/>
    </row>
    <row r="5" ht="29.25" customHeight="1" spans="1:15">
      <c r="A5" s="17"/>
      <c r="B5" s="17"/>
      <c r="C5" s="17"/>
      <c r="D5" s="144" t="s">
        <v>58</v>
      </c>
      <c r="E5" s="90" t="s">
        <v>75</v>
      </c>
      <c r="F5" s="90" t="s">
        <v>76</v>
      </c>
      <c r="G5" s="17"/>
      <c r="H5" s="17"/>
      <c r="I5" s="17"/>
      <c r="J5" s="144" t="s">
        <v>58</v>
      </c>
      <c r="K5" s="40" t="s">
        <v>79</v>
      </c>
      <c r="L5" s="40" t="s">
        <v>80</v>
      </c>
      <c r="M5" s="40" t="s">
        <v>81</v>
      </c>
      <c r="N5" s="40" t="s">
        <v>82</v>
      </c>
      <c r="O5" s="40" t="s">
        <v>83</v>
      </c>
    </row>
    <row r="6" ht="18.75" customHeight="1" spans="1:15">
      <c r="A6" s="117">
        <v>1</v>
      </c>
      <c r="B6" s="117">
        <v>2</v>
      </c>
      <c r="C6" s="157">
        <v>3</v>
      </c>
      <c r="D6" s="157">
        <v>4</v>
      </c>
      <c r="E6" s="157">
        <v>5</v>
      </c>
      <c r="F6" s="157">
        <v>6</v>
      </c>
      <c r="G6" s="157">
        <v>7</v>
      </c>
      <c r="H6" s="157">
        <v>8</v>
      </c>
      <c r="I6" s="157">
        <v>9</v>
      </c>
      <c r="J6" s="157">
        <v>10</v>
      </c>
      <c r="K6" s="157">
        <v>11</v>
      </c>
      <c r="L6" s="157">
        <v>12</v>
      </c>
      <c r="M6" s="157">
        <v>13</v>
      </c>
      <c r="N6" s="157">
        <v>14</v>
      </c>
      <c r="O6" s="157">
        <v>15</v>
      </c>
    </row>
    <row r="7" ht="18.75" customHeight="1" spans="1:15">
      <c r="A7" s="175" t="s">
        <v>84</v>
      </c>
      <c r="B7" s="175" t="s">
        <v>85</v>
      </c>
      <c r="C7" s="23">
        <v>7614071.69</v>
      </c>
      <c r="D7" s="23">
        <v>7414071.69</v>
      </c>
      <c r="E7" s="23">
        <v>4885281.99</v>
      </c>
      <c r="F7" s="23">
        <v>2528789.7</v>
      </c>
      <c r="G7" s="23"/>
      <c r="H7" s="23"/>
      <c r="I7" s="23"/>
      <c r="J7" s="23">
        <v>200000</v>
      </c>
      <c r="K7" s="23"/>
      <c r="L7" s="23"/>
      <c r="M7" s="23">
        <v>200000</v>
      </c>
      <c r="N7" s="23"/>
      <c r="O7" s="23"/>
    </row>
    <row r="8" ht="18.75" customHeight="1" spans="1:15">
      <c r="A8" s="215" t="s">
        <v>86</v>
      </c>
      <c r="B8" s="215" t="s">
        <v>87</v>
      </c>
      <c r="C8" s="23">
        <v>155037.36</v>
      </c>
      <c r="D8" s="23">
        <v>155037.36</v>
      </c>
      <c r="E8" s="23">
        <v>155037.36</v>
      </c>
      <c r="F8" s="23"/>
      <c r="G8" s="23"/>
      <c r="H8" s="23"/>
      <c r="I8" s="23"/>
      <c r="J8" s="23"/>
      <c r="K8" s="23"/>
      <c r="L8" s="23"/>
      <c r="M8" s="23"/>
      <c r="N8" s="23"/>
      <c r="O8" s="23"/>
    </row>
    <row r="9" ht="18.75" customHeight="1" spans="1:15">
      <c r="A9" s="216" t="s">
        <v>88</v>
      </c>
      <c r="B9" s="217" t="s">
        <v>89</v>
      </c>
      <c r="C9" s="23">
        <v>155037.36</v>
      </c>
      <c r="D9" s="23">
        <v>155037.36</v>
      </c>
      <c r="E9" s="23">
        <v>155037.36</v>
      </c>
      <c r="F9" s="23"/>
      <c r="G9" s="23"/>
      <c r="H9" s="23"/>
      <c r="I9" s="23"/>
      <c r="J9" s="23"/>
      <c r="K9" s="23"/>
      <c r="L9" s="23"/>
      <c r="M9" s="23"/>
      <c r="N9" s="23"/>
      <c r="O9" s="23"/>
    </row>
    <row r="10" ht="18.75" customHeight="1" spans="1:15">
      <c r="A10" s="215" t="s">
        <v>90</v>
      </c>
      <c r="B10" s="215" t="s">
        <v>91</v>
      </c>
      <c r="C10" s="23">
        <v>226593.96</v>
      </c>
      <c r="D10" s="23">
        <v>226593.96</v>
      </c>
      <c r="E10" s="23">
        <v>226593.96</v>
      </c>
      <c r="F10" s="23"/>
      <c r="G10" s="23"/>
      <c r="H10" s="23"/>
      <c r="I10" s="23"/>
      <c r="J10" s="23"/>
      <c r="K10" s="23"/>
      <c r="L10" s="23"/>
      <c r="M10" s="23"/>
      <c r="N10" s="23"/>
      <c r="O10" s="23"/>
    </row>
    <row r="11" ht="18.75" customHeight="1" spans="1:15">
      <c r="A11" s="216" t="s">
        <v>92</v>
      </c>
      <c r="B11" s="217" t="s">
        <v>93</v>
      </c>
      <c r="C11" s="23">
        <v>22333</v>
      </c>
      <c r="D11" s="23">
        <v>22333</v>
      </c>
      <c r="E11" s="23">
        <v>22333</v>
      </c>
      <c r="F11" s="23"/>
      <c r="G11" s="23"/>
      <c r="H11" s="23"/>
      <c r="I11" s="23"/>
      <c r="J11" s="23"/>
      <c r="K11" s="23"/>
      <c r="L11" s="23"/>
      <c r="M11" s="23"/>
      <c r="N11" s="23"/>
      <c r="O11" s="23"/>
    </row>
    <row r="12" ht="18.75" customHeight="1" spans="1:15">
      <c r="A12" s="216" t="s">
        <v>94</v>
      </c>
      <c r="B12" s="217" t="s">
        <v>95</v>
      </c>
      <c r="C12" s="23">
        <v>204260.96</v>
      </c>
      <c r="D12" s="23">
        <v>204260.96</v>
      </c>
      <c r="E12" s="23">
        <v>204260.96</v>
      </c>
      <c r="F12" s="23"/>
      <c r="G12" s="23"/>
      <c r="H12" s="23"/>
      <c r="I12" s="23"/>
      <c r="J12" s="23"/>
      <c r="K12" s="23"/>
      <c r="L12" s="23"/>
      <c r="M12" s="23"/>
      <c r="N12" s="23"/>
      <c r="O12" s="23"/>
    </row>
    <row r="13" ht="18.75" customHeight="1" spans="1:15">
      <c r="A13" s="216" t="s">
        <v>96</v>
      </c>
      <c r="B13" s="217" t="s">
        <v>97</v>
      </c>
      <c r="C13" s="23"/>
      <c r="D13" s="23"/>
      <c r="E13" s="23"/>
      <c r="F13" s="23"/>
      <c r="G13" s="23"/>
      <c r="H13" s="23"/>
      <c r="I13" s="23"/>
      <c r="J13" s="23"/>
      <c r="K13" s="23"/>
      <c r="L13" s="23"/>
      <c r="M13" s="23"/>
      <c r="N13" s="23"/>
      <c r="O13" s="23"/>
    </row>
    <row r="14" ht="18.75" customHeight="1" spans="1:15">
      <c r="A14" s="215" t="s">
        <v>98</v>
      </c>
      <c r="B14" s="215" t="s">
        <v>99</v>
      </c>
      <c r="C14" s="23">
        <v>2803204.45</v>
      </c>
      <c r="D14" s="23">
        <v>2803204.45</v>
      </c>
      <c r="E14" s="23">
        <v>1626380.52</v>
      </c>
      <c r="F14" s="23">
        <v>1176823.93</v>
      </c>
      <c r="G14" s="23"/>
      <c r="H14" s="23"/>
      <c r="I14" s="23"/>
      <c r="J14" s="23"/>
      <c r="K14" s="23"/>
      <c r="L14" s="23"/>
      <c r="M14" s="23"/>
      <c r="N14" s="23"/>
      <c r="O14" s="23"/>
    </row>
    <row r="15" ht="18.75" customHeight="1" spans="1:15">
      <c r="A15" s="216" t="s">
        <v>100</v>
      </c>
      <c r="B15" s="217" t="s">
        <v>101</v>
      </c>
      <c r="C15" s="23">
        <v>67964.52</v>
      </c>
      <c r="D15" s="23">
        <v>67964.52</v>
      </c>
      <c r="E15" s="23">
        <v>67964.52</v>
      </c>
      <c r="F15" s="23"/>
      <c r="G15" s="23"/>
      <c r="H15" s="23"/>
      <c r="I15" s="23"/>
      <c r="J15" s="23"/>
      <c r="K15" s="23"/>
      <c r="L15" s="23"/>
      <c r="M15" s="23"/>
      <c r="N15" s="23"/>
      <c r="O15" s="23"/>
    </row>
    <row r="16" ht="18.75" customHeight="1" spans="1:15">
      <c r="A16" s="216" t="s">
        <v>102</v>
      </c>
      <c r="B16" s="217" t="s">
        <v>103</v>
      </c>
      <c r="C16" s="23">
        <v>648</v>
      </c>
      <c r="D16" s="23">
        <v>648</v>
      </c>
      <c r="E16" s="23">
        <v>648</v>
      </c>
      <c r="F16" s="23"/>
      <c r="G16" s="23"/>
      <c r="H16" s="23"/>
      <c r="I16" s="23"/>
      <c r="J16" s="23"/>
      <c r="K16" s="23"/>
      <c r="L16" s="23"/>
      <c r="M16" s="23"/>
      <c r="N16" s="23"/>
      <c r="O16" s="23"/>
    </row>
    <row r="17" ht="18.75" customHeight="1" spans="1:15">
      <c r="A17" s="216" t="s">
        <v>104</v>
      </c>
      <c r="B17" s="217" t="s">
        <v>105</v>
      </c>
      <c r="C17" s="23">
        <v>537209.04</v>
      </c>
      <c r="D17" s="23">
        <v>537209.04</v>
      </c>
      <c r="E17" s="23">
        <v>126568</v>
      </c>
      <c r="F17" s="23">
        <v>410641.04</v>
      </c>
      <c r="G17" s="23"/>
      <c r="H17" s="23"/>
      <c r="I17" s="23"/>
      <c r="J17" s="23"/>
      <c r="K17" s="23"/>
      <c r="L17" s="23"/>
      <c r="M17" s="23"/>
      <c r="N17" s="23"/>
      <c r="O17" s="23"/>
    </row>
    <row r="18" ht="18.75" customHeight="1" spans="1:15">
      <c r="A18" s="216" t="s">
        <v>106</v>
      </c>
      <c r="B18" s="217" t="s">
        <v>107</v>
      </c>
      <c r="C18" s="23">
        <v>46000</v>
      </c>
      <c r="D18" s="23">
        <v>46000</v>
      </c>
      <c r="E18" s="23"/>
      <c r="F18" s="23">
        <v>46000</v>
      </c>
      <c r="G18" s="23"/>
      <c r="H18" s="23"/>
      <c r="I18" s="23"/>
      <c r="J18" s="23"/>
      <c r="K18" s="23"/>
      <c r="L18" s="23"/>
      <c r="M18" s="23"/>
      <c r="N18" s="23"/>
      <c r="O18" s="23"/>
    </row>
    <row r="19" ht="18.75" customHeight="1" spans="1:15">
      <c r="A19" s="216" t="s">
        <v>108</v>
      </c>
      <c r="B19" s="217" t="s">
        <v>109</v>
      </c>
      <c r="C19" s="23">
        <v>2151382.89</v>
      </c>
      <c r="D19" s="23">
        <v>2151382.89</v>
      </c>
      <c r="E19" s="23">
        <v>1431200</v>
      </c>
      <c r="F19" s="23">
        <v>720182.89</v>
      </c>
      <c r="G19" s="23"/>
      <c r="H19" s="23"/>
      <c r="I19" s="23"/>
      <c r="J19" s="23"/>
      <c r="K19" s="23"/>
      <c r="L19" s="23"/>
      <c r="M19" s="23"/>
      <c r="N19" s="23"/>
      <c r="O19" s="23"/>
    </row>
    <row r="20" ht="18.75" customHeight="1" spans="1:15">
      <c r="A20" s="215" t="s">
        <v>110</v>
      </c>
      <c r="B20" s="215" t="s">
        <v>111</v>
      </c>
      <c r="C20" s="23">
        <v>1397965.79</v>
      </c>
      <c r="D20" s="23">
        <v>1197965.79</v>
      </c>
      <c r="E20" s="23">
        <v>970000.02</v>
      </c>
      <c r="F20" s="23">
        <v>227965.77</v>
      </c>
      <c r="G20" s="23"/>
      <c r="H20" s="23"/>
      <c r="I20" s="23"/>
      <c r="J20" s="23">
        <v>200000</v>
      </c>
      <c r="K20" s="23"/>
      <c r="L20" s="23"/>
      <c r="M20" s="23">
        <v>200000</v>
      </c>
      <c r="N20" s="23"/>
      <c r="O20" s="23"/>
    </row>
    <row r="21" ht="18.75" customHeight="1" spans="1:15">
      <c r="A21" s="216" t="s">
        <v>112</v>
      </c>
      <c r="B21" s="217" t="s">
        <v>113</v>
      </c>
      <c r="C21" s="23">
        <v>996500</v>
      </c>
      <c r="D21" s="23">
        <v>996500</v>
      </c>
      <c r="E21" s="23">
        <v>900000</v>
      </c>
      <c r="F21" s="23">
        <v>96500</v>
      </c>
      <c r="G21" s="23"/>
      <c r="H21" s="23"/>
      <c r="I21" s="23"/>
      <c r="J21" s="23"/>
      <c r="K21" s="23"/>
      <c r="L21" s="23"/>
      <c r="M21" s="23"/>
      <c r="N21" s="23"/>
      <c r="O21" s="23"/>
    </row>
    <row r="22" ht="18.75" customHeight="1" spans="1:15">
      <c r="A22" s="216" t="s">
        <v>114</v>
      </c>
      <c r="B22" s="217" t="s">
        <v>115</v>
      </c>
      <c r="C22" s="23">
        <v>325900.02</v>
      </c>
      <c r="D22" s="23">
        <v>125900.02</v>
      </c>
      <c r="E22" s="23">
        <v>70000.02</v>
      </c>
      <c r="F22" s="23">
        <v>55900</v>
      </c>
      <c r="G22" s="23"/>
      <c r="H22" s="23"/>
      <c r="I22" s="23"/>
      <c r="J22" s="23">
        <v>200000</v>
      </c>
      <c r="K22" s="23"/>
      <c r="L22" s="23"/>
      <c r="M22" s="23">
        <v>200000</v>
      </c>
      <c r="N22" s="23"/>
      <c r="O22" s="23"/>
    </row>
    <row r="23" ht="18.75" customHeight="1" spans="1:15">
      <c r="A23" s="216" t="s">
        <v>116</v>
      </c>
      <c r="B23" s="217" t="s">
        <v>117</v>
      </c>
      <c r="C23" s="23">
        <v>55000</v>
      </c>
      <c r="D23" s="23">
        <v>55000</v>
      </c>
      <c r="E23" s="23"/>
      <c r="F23" s="23">
        <v>55000</v>
      </c>
      <c r="G23" s="23"/>
      <c r="H23" s="23"/>
      <c r="I23" s="23"/>
      <c r="J23" s="23"/>
      <c r="K23" s="23"/>
      <c r="L23" s="23"/>
      <c r="M23" s="23"/>
      <c r="N23" s="23"/>
      <c r="O23" s="23"/>
    </row>
    <row r="24" ht="18.75" customHeight="1" spans="1:15">
      <c r="A24" s="216" t="s">
        <v>118</v>
      </c>
      <c r="B24" s="217" t="s">
        <v>119</v>
      </c>
      <c r="C24" s="23">
        <v>10012.6</v>
      </c>
      <c r="D24" s="23">
        <v>10012.6</v>
      </c>
      <c r="E24" s="23"/>
      <c r="F24" s="23">
        <v>10012.6</v>
      </c>
      <c r="G24" s="23"/>
      <c r="H24" s="23"/>
      <c r="I24" s="23"/>
      <c r="J24" s="23"/>
      <c r="K24" s="23"/>
      <c r="L24" s="23"/>
      <c r="M24" s="23"/>
      <c r="N24" s="23"/>
      <c r="O24" s="23"/>
    </row>
    <row r="25" ht="18.75" customHeight="1" spans="1:15">
      <c r="A25" s="216" t="s">
        <v>120</v>
      </c>
      <c r="B25" s="217" t="s">
        <v>121</v>
      </c>
      <c r="C25" s="23">
        <v>10553.17</v>
      </c>
      <c r="D25" s="23">
        <v>10553.17</v>
      </c>
      <c r="E25" s="23"/>
      <c r="F25" s="23">
        <v>10553.17</v>
      </c>
      <c r="G25" s="23"/>
      <c r="H25" s="23"/>
      <c r="I25" s="23"/>
      <c r="J25" s="23"/>
      <c r="K25" s="23"/>
      <c r="L25" s="23"/>
      <c r="M25" s="23"/>
      <c r="N25" s="23"/>
      <c r="O25" s="23"/>
    </row>
    <row r="26" ht="18.75" customHeight="1" spans="1:15">
      <c r="A26" s="215" t="s">
        <v>122</v>
      </c>
      <c r="B26" s="215" t="s">
        <v>123</v>
      </c>
      <c r="C26" s="23">
        <v>18357.8</v>
      </c>
      <c r="D26" s="23">
        <v>18357.8</v>
      </c>
      <c r="E26" s="23">
        <v>18357.8</v>
      </c>
      <c r="F26" s="23"/>
      <c r="G26" s="23"/>
      <c r="H26" s="23"/>
      <c r="I26" s="23"/>
      <c r="J26" s="23"/>
      <c r="K26" s="23"/>
      <c r="L26" s="23"/>
      <c r="M26" s="23"/>
      <c r="N26" s="23"/>
      <c r="O26" s="23"/>
    </row>
    <row r="27" ht="18.75" customHeight="1" spans="1:15">
      <c r="A27" s="216" t="s">
        <v>124</v>
      </c>
      <c r="B27" s="217" t="s">
        <v>125</v>
      </c>
      <c r="C27" s="23">
        <v>18357.8</v>
      </c>
      <c r="D27" s="23">
        <v>18357.8</v>
      </c>
      <c r="E27" s="23">
        <v>18357.8</v>
      </c>
      <c r="F27" s="23"/>
      <c r="G27" s="23"/>
      <c r="H27" s="23"/>
      <c r="I27" s="23"/>
      <c r="J27" s="23"/>
      <c r="K27" s="23"/>
      <c r="L27" s="23"/>
      <c r="M27" s="23"/>
      <c r="N27" s="23"/>
      <c r="O27" s="23"/>
    </row>
    <row r="28" ht="18.75" customHeight="1" spans="1:15">
      <c r="A28" s="215" t="s">
        <v>126</v>
      </c>
      <c r="B28" s="215" t="s">
        <v>127</v>
      </c>
      <c r="C28" s="23">
        <v>3008949.8</v>
      </c>
      <c r="D28" s="23">
        <v>3008949.8</v>
      </c>
      <c r="E28" s="23">
        <v>1884949.8</v>
      </c>
      <c r="F28" s="23">
        <v>1124000</v>
      </c>
      <c r="G28" s="23"/>
      <c r="H28" s="23"/>
      <c r="I28" s="23"/>
      <c r="J28" s="23"/>
      <c r="K28" s="23"/>
      <c r="L28" s="23"/>
      <c r="M28" s="23"/>
      <c r="N28" s="23"/>
      <c r="O28" s="23"/>
    </row>
    <row r="29" ht="18.75" customHeight="1" spans="1:15">
      <c r="A29" s="216" t="s">
        <v>128</v>
      </c>
      <c r="B29" s="217" t="s">
        <v>89</v>
      </c>
      <c r="C29" s="23">
        <v>808835.16</v>
      </c>
      <c r="D29" s="23">
        <v>808835.16</v>
      </c>
      <c r="E29" s="23">
        <v>728835.16</v>
      </c>
      <c r="F29" s="23">
        <v>80000</v>
      </c>
      <c r="G29" s="23"/>
      <c r="H29" s="23"/>
      <c r="I29" s="23"/>
      <c r="J29" s="23"/>
      <c r="K29" s="23"/>
      <c r="L29" s="23"/>
      <c r="M29" s="23"/>
      <c r="N29" s="23"/>
      <c r="O29" s="23"/>
    </row>
    <row r="30" ht="18.75" customHeight="1" spans="1:15">
      <c r="A30" s="216" t="s">
        <v>129</v>
      </c>
      <c r="B30" s="217" t="s">
        <v>130</v>
      </c>
      <c r="C30" s="23">
        <v>1044000</v>
      </c>
      <c r="D30" s="23">
        <v>1044000</v>
      </c>
      <c r="E30" s="23"/>
      <c r="F30" s="23">
        <v>1044000</v>
      </c>
      <c r="G30" s="23"/>
      <c r="H30" s="23"/>
      <c r="I30" s="23"/>
      <c r="J30" s="23"/>
      <c r="K30" s="23"/>
      <c r="L30" s="23"/>
      <c r="M30" s="23"/>
      <c r="N30" s="23"/>
      <c r="O30" s="23"/>
    </row>
    <row r="31" ht="18.75" customHeight="1" spans="1:15">
      <c r="A31" s="216" t="s">
        <v>131</v>
      </c>
      <c r="B31" s="217" t="s">
        <v>132</v>
      </c>
      <c r="C31" s="23">
        <v>727119.44</v>
      </c>
      <c r="D31" s="23">
        <v>727119.44</v>
      </c>
      <c r="E31" s="23">
        <v>727119.44</v>
      </c>
      <c r="F31" s="23"/>
      <c r="G31" s="23"/>
      <c r="H31" s="23"/>
      <c r="I31" s="23"/>
      <c r="J31" s="23"/>
      <c r="K31" s="23"/>
      <c r="L31" s="23"/>
      <c r="M31" s="23"/>
      <c r="N31" s="23"/>
      <c r="O31" s="23"/>
    </row>
    <row r="32" ht="18.75" customHeight="1" spans="1:15">
      <c r="A32" s="216" t="s">
        <v>133</v>
      </c>
      <c r="B32" s="217" t="s">
        <v>134</v>
      </c>
      <c r="C32" s="23">
        <v>428995.2</v>
      </c>
      <c r="D32" s="23">
        <v>428995.2</v>
      </c>
      <c r="E32" s="23">
        <v>428995.2</v>
      </c>
      <c r="F32" s="23"/>
      <c r="G32" s="23"/>
      <c r="H32" s="23"/>
      <c r="I32" s="23"/>
      <c r="J32" s="23"/>
      <c r="K32" s="23"/>
      <c r="L32" s="23"/>
      <c r="M32" s="23"/>
      <c r="N32" s="23"/>
      <c r="O32" s="23"/>
    </row>
    <row r="33" ht="18.75" customHeight="1" spans="1:15">
      <c r="A33" s="215" t="s">
        <v>135</v>
      </c>
      <c r="B33" s="215" t="s">
        <v>136</v>
      </c>
      <c r="C33" s="23">
        <v>3962.53</v>
      </c>
      <c r="D33" s="23">
        <v>3962.53</v>
      </c>
      <c r="E33" s="23">
        <v>3962.53</v>
      </c>
      <c r="F33" s="23"/>
      <c r="G33" s="23"/>
      <c r="H33" s="23"/>
      <c r="I33" s="23"/>
      <c r="J33" s="23"/>
      <c r="K33" s="23"/>
      <c r="L33" s="23"/>
      <c r="M33" s="23"/>
      <c r="N33" s="23"/>
      <c r="O33" s="23"/>
    </row>
    <row r="34" ht="18.75" customHeight="1" spans="1:15">
      <c r="A34" s="216" t="s">
        <v>137</v>
      </c>
      <c r="B34" s="217" t="s">
        <v>136</v>
      </c>
      <c r="C34" s="23">
        <v>3962.53</v>
      </c>
      <c r="D34" s="23">
        <v>3962.53</v>
      </c>
      <c r="E34" s="23">
        <v>3962.53</v>
      </c>
      <c r="F34" s="23"/>
      <c r="G34" s="23"/>
      <c r="H34" s="23"/>
      <c r="I34" s="23"/>
      <c r="J34" s="23"/>
      <c r="K34" s="23"/>
      <c r="L34" s="23"/>
      <c r="M34" s="23"/>
      <c r="N34" s="23"/>
      <c r="O34" s="23"/>
    </row>
    <row r="35" ht="18.75" customHeight="1" spans="1:15">
      <c r="A35" s="175" t="s">
        <v>138</v>
      </c>
      <c r="B35" s="175" t="s">
        <v>139</v>
      </c>
      <c r="C35" s="23">
        <v>931570.25</v>
      </c>
      <c r="D35" s="23">
        <v>931570.25</v>
      </c>
      <c r="E35" s="23">
        <v>754247.95</v>
      </c>
      <c r="F35" s="23">
        <v>177322.3</v>
      </c>
      <c r="G35" s="23"/>
      <c r="H35" s="23"/>
      <c r="I35" s="23"/>
      <c r="J35" s="23"/>
      <c r="K35" s="23"/>
      <c r="L35" s="23"/>
      <c r="M35" s="23"/>
      <c r="N35" s="23"/>
      <c r="O35" s="23"/>
    </row>
    <row r="36" ht="18.75" customHeight="1" spans="1:15">
      <c r="A36" s="215" t="s">
        <v>140</v>
      </c>
      <c r="B36" s="215" t="s">
        <v>141</v>
      </c>
      <c r="C36" s="23">
        <v>554247.95</v>
      </c>
      <c r="D36" s="23">
        <v>554247.95</v>
      </c>
      <c r="E36" s="23">
        <v>554247.95</v>
      </c>
      <c r="F36" s="23"/>
      <c r="G36" s="23"/>
      <c r="H36" s="23"/>
      <c r="I36" s="23"/>
      <c r="J36" s="23"/>
      <c r="K36" s="23"/>
      <c r="L36" s="23"/>
      <c r="M36" s="23"/>
      <c r="N36" s="23"/>
      <c r="O36" s="23"/>
    </row>
    <row r="37" ht="18.75" customHeight="1" spans="1:15">
      <c r="A37" s="216" t="s">
        <v>142</v>
      </c>
      <c r="B37" s="217" t="s">
        <v>143</v>
      </c>
      <c r="C37" s="23">
        <v>492040.17</v>
      </c>
      <c r="D37" s="23">
        <v>492040.17</v>
      </c>
      <c r="E37" s="23">
        <v>492040.17</v>
      </c>
      <c r="F37" s="23"/>
      <c r="G37" s="23"/>
      <c r="H37" s="23"/>
      <c r="I37" s="23"/>
      <c r="J37" s="23"/>
      <c r="K37" s="23"/>
      <c r="L37" s="23"/>
      <c r="M37" s="23"/>
      <c r="N37" s="23"/>
      <c r="O37" s="23"/>
    </row>
    <row r="38" ht="18.75" customHeight="1" spans="1:15">
      <c r="A38" s="216" t="s">
        <v>144</v>
      </c>
      <c r="B38" s="217" t="s">
        <v>145</v>
      </c>
      <c r="C38" s="23">
        <v>40191.4</v>
      </c>
      <c r="D38" s="23">
        <v>40191.4</v>
      </c>
      <c r="E38" s="23">
        <v>40191.4</v>
      </c>
      <c r="F38" s="23"/>
      <c r="G38" s="23"/>
      <c r="H38" s="23"/>
      <c r="I38" s="23"/>
      <c r="J38" s="23"/>
      <c r="K38" s="23"/>
      <c r="L38" s="23"/>
      <c r="M38" s="23"/>
      <c r="N38" s="23"/>
      <c r="O38" s="23"/>
    </row>
    <row r="39" ht="18.75" customHeight="1" spans="1:15">
      <c r="A39" s="216" t="s">
        <v>146</v>
      </c>
      <c r="B39" s="217" t="s">
        <v>147</v>
      </c>
      <c r="C39" s="23">
        <v>14360</v>
      </c>
      <c r="D39" s="23">
        <v>14360</v>
      </c>
      <c r="E39" s="23">
        <v>14360</v>
      </c>
      <c r="F39" s="23"/>
      <c r="G39" s="23"/>
      <c r="H39" s="23"/>
      <c r="I39" s="23"/>
      <c r="J39" s="23"/>
      <c r="K39" s="23"/>
      <c r="L39" s="23"/>
      <c r="M39" s="23"/>
      <c r="N39" s="23"/>
      <c r="O39" s="23"/>
    </row>
    <row r="40" ht="18.75" customHeight="1" spans="1:15">
      <c r="A40" s="216" t="s">
        <v>148</v>
      </c>
      <c r="B40" s="217" t="s">
        <v>149</v>
      </c>
      <c r="C40" s="23">
        <v>7656.38</v>
      </c>
      <c r="D40" s="23">
        <v>7656.38</v>
      </c>
      <c r="E40" s="23">
        <v>7656.38</v>
      </c>
      <c r="F40" s="23"/>
      <c r="G40" s="23"/>
      <c r="H40" s="23"/>
      <c r="I40" s="23"/>
      <c r="J40" s="23"/>
      <c r="K40" s="23"/>
      <c r="L40" s="23"/>
      <c r="M40" s="23"/>
      <c r="N40" s="23"/>
      <c r="O40" s="23"/>
    </row>
    <row r="41" ht="18.75" customHeight="1" spans="1:15">
      <c r="A41" s="215" t="s">
        <v>150</v>
      </c>
      <c r="B41" s="215" t="s">
        <v>151</v>
      </c>
      <c r="C41" s="23">
        <v>377322.3</v>
      </c>
      <c r="D41" s="23">
        <v>377322.3</v>
      </c>
      <c r="E41" s="23">
        <v>200000</v>
      </c>
      <c r="F41" s="23">
        <v>177322.3</v>
      </c>
      <c r="G41" s="23"/>
      <c r="H41" s="23"/>
      <c r="I41" s="23"/>
      <c r="J41" s="23"/>
      <c r="K41" s="23"/>
      <c r="L41" s="23"/>
      <c r="M41" s="23"/>
      <c r="N41" s="23"/>
      <c r="O41" s="23"/>
    </row>
    <row r="42" ht="18.75" customHeight="1" spans="1:15">
      <c r="A42" s="216" t="s">
        <v>152</v>
      </c>
      <c r="B42" s="217" t="s">
        <v>153</v>
      </c>
      <c r="C42" s="23">
        <v>377322.3</v>
      </c>
      <c r="D42" s="23">
        <v>377322.3</v>
      </c>
      <c r="E42" s="23">
        <v>200000</v>
      </c>
      <c r="F42" s="23">
        <v>177322.3</v>
      </c>
      <c r="G42" s="23"/>
      <c r="H42" s="23"/>
      <c r="I42" s="23"/>
      <c r="J42" s="23"/>
      <c r="K42" s="23"/>
      <c r="L42" s="23"/>
      <c r="M42" s="23"/>
      <c r="N42" s="23"/>
      <c r="O42" s="23"/>
    </row>
    <row r="43" ht="18.75" customHeight="1" spans="1:15">
      <c r="A43" s="175" t="s">
        <v>154</v>
      </c>
      <c r="B43" s="175" t="s">
        <v>155</v>
      </c>
      <c r="C43" s="23">
        <v>153195.72</v>
      </c>
      <c r="D43" s="23">
        <v>153195.72</v>
      </c>
      <c r="E43" s="23">
        <v>153195.72</v>
      </c>
      <c r="F43" s="23"/>
      <c r="G43" s="23"/>
      <c r="H43" s="23"/>
      <c r="I43" s="23"/>
      <c r="J43" s="23"/>
      <c r="K43" s="23"/>
      <c r="L43" s="23"/>
      <c r="M43" s="23"/>
      <c r="N43" s="23"/>
      <c r="O43" s="23"/>
    </row>
    <row r="44" ht="18.75" customHeight="1" spans="1:15">
      <c r="A44" s="215" t="s">
        <v>156</v>
      </c>
      <c r="B44" s="215" t="s">
        <v>157</v>
      </c>
      <c r="C44" s="23">
        <v>153195.72</v>
      </c>
      <c r="D44" s="23">
        <v>153195.72</v>
      </c>
      <c r="E44" s="23">
        <v>153195.72</v>
      </c>
      <c r="F44" s="23"/>
      <c r="G44" s="23"/>
      <c r="H44" s="23"/>
      <c r="I44" s="23"/>
      <c r="J44" s="23"/>
      <c r="K44" s="23"/>
      <c r="L44" s="23"/>
      <c r="M44" s="23"/>
      <c r="N44" s="23"/>
      <c r="O44" s="23"/>
    </row>
    <row r="45" ht="18.75" customHeight="1" spans="1:15">
      <c r="A45" s="216" t="s">
        <v>158</v>
      </c>
      <c r="B45" s="217" t="s">
        <v>159</v>
      </c>
      <c r="C45" s="23">
        <v>153195.72</v>
      </c>
      <c r="D45" s="23">
        <v>153195.72</v>
      </c>
      <c r="E45" s="23">
        <v>153195.72</v>
      </c>
      <c r="F45" s="23"/>
      <c r="G45" s="23"/>
      <c r="H45" s="23"/>
      <c r="I45" s="23"/>
      <c r="J45" s="23"/>
      <c r="K45" s="23"/>
      <c r="L45" s="23"/>
      <c r="M45" s="23"/>
      <c r="N45" s="23"/>
      <c r="O45" s="23"/>
    </row>
    <row r="46" ht="18.75" customHeight="1" spans="1:15">
      <c r="A46" s="179" t="s">
        <v>160</v>
      </c>
      <c r="B46" s="180" t="s">
        <v>160</v>
      </c>
      <c r="C46" s="23">
        <v>8698837.66</v>
      </c>
      <c r="D46" s="23">
        <v>8498837.66</v>
      </c>
      <c r="E46" s="23">
        <v>5792725.66</v>
      </c>
      <c r="F46" s="23">
        <v>2706112</v>
      </c>
      <c r="G46" s="23"/>
      <c r="H46" s="23"/>
      <c r="I46" s="23"/>
      <c r="J46" s="23">
        <v>200000</v>
      </c>
      <c r="K46" s="23"/>
      <c r="L46" s="23"/>
      <c r="M46" s="23">
        <v>200000</v>
      </c>
      <c r="N46" s="23"/>
      <c r="O46" s="23"/>
    </row>
  </sheetData>
  <mergeCells count="11">
    <mergeCell ref="A2:O2"/>
    <mergeCell ref="A3:L3"/>
    <mergeCell ref="D4:F4"/>
    <mergeCell ref="J4:O4"/>
    <mergeCell ref="A46:B46"/>
    <mergeCell ref="A4:A5"/>
    <mergeCell ref="B4:B5"/>
    <mergeCell ref="C4:C5"/>
    <mergeCell ref="G4:G5"/>
    <mergeCell ref="H4:H5"/>
    <mergeCell ref="I4:I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2" workbookViewId="0">
      <selection activeCell="B5" sqref="B5:B6"/>
    </sheetView>
  </sheetViews>
  <sheetFormatPr defaultColWidth="9.14285714285714" defaultRowHeight="14.25" customHeight="1" outlineLevelCol="3"/>
  <cols>
    <col min="1" max="1" width="39.2857142857143" customWidth="1"/>
    <col min="2" max="2" width="30.8571428571429" customWidth="1"/>
    <col min="3" max="3" width="35.8571428571429" customWidth="1"/>
    <col min="4" max="4" width="29.8571428571429" customWidth="1"/>
  </cols>
  <sheetData>
    <row r="1" ht="19.5" customHeight="1" spans="4:4">
      <c r="D1" s="32" t="s">
        <v>161</v>
      </c>
    </row>
    <row r="2" ht="36" customHeight="1" spans="1:4">
      <c r="A2" s="4" t="str">
        <f>"2025"&amp;"年部门财政拨款收支预算总表"</f>
        <v>2025年部门财政拨款收支预算总表</v>
      </c>
      <c r="B2" s="160"/>
      <c r="C2" s="160"/>
      <c r="D2" s="160"/>
    </row>
    <row r="3" ht="18.75" customHeight="1" spans="1:4">
      <c r="A3" s="6" t="str">
        <f>"单位名称："&amp;"双江拉祜族佤族布朗族傣族自治县退役军人事务局"</f>
        <v>单位名称：双江拉祜族佤族布朗族傣族自治县退役军人事务局</v>
      </c>
      <c r="B3" s="161"/>
      <c r="C3" s="161"/>
      <c r="D3" s="32" t="s">
        <v>1</v>
      </c>
    </row>
    <row r="4" ht="18.75" customHeight="1" spans="1:4">
      <c r="A4" s="11" t="s">
        <v>2</v>
      </c>
      <c r="B4" s="13"/>
      <c r="C4" s="11" t="s">
        <v>3</v>
      </c>
      <c r="D4" s="13"/>
    </row>
    <row r="5" ht="18.75" customHeight="1" spans="1:4">
      <c r="A5" s="26" t="s">
        <v>4</v>
      </c>
      <c r="B5" s="104" t="str">
        <f t="shared" ref="B5:D5" si="0">"2025"&amp;"年预算数"</f>
        <v>2025年预算数</v>
      </c>
      <c r="C5" s="26" t="s">
        <v>162</v>
      </c>
      <c r="D5" s="104" t="str">
        <f t="shared" si="0"/>
        <v>2025年预算数</v>
      </c>
    </row>
    <row r="6" ht="18.75" customHeight="1" spans="1:4">
      <c r="A6" s="28"/>
      <c r="B6" s="17"/>
      <c r="C6" s="28"/>
      <c r="D6" s="17"/>
    </row>
    <row r="7" ht="18.75" customHeight="1" spans="1:4">
      <c r="A7" s="162" t="s">
        <v>163</v>
      </c>
      <c r="B7" s="23">
        <v>7002725.66</v>
      </c>
      <c r="C7" s="163" t="s">
        <v>164</v>
      </c>
      <c r="D7" s="23">
        <v>8498837.66</v>
      </c>
    </row>
    <row r="8" ht="18.75" customHeight="1" spans="1:4">
      <c r="A8" s="164" t="s">
        <v>165</v>
      </c>
      <c r="B8" s="23">
        <v>7002725.66</v>
      </c>
      <c r="C8" s="163" t="s">
        <v>166</v>
      </c>
      <c r="D8" s="23"/>
    </row>
    <row r="9" ht="18.75" customHeight="1" spans="1:4">
      <c r="A9" s="164" t="s">
        <v>167</v>
      </c>
      <c r="B9" s="23"/>
      <c r="C9" s="163" t="s">
        <v>168</v>
      </c>
      <c r="D9" s="23"/>
    </row>
    <row r="10" ht="18.75" customHeight="1" spans="1:4">
      <c r="A10" s="164" t="s">
        <v>169</v>
      </c>
      <c r="B10" s="23"/>
      <c r="C10" s="163" t="s">
        <v>170</v>
      </c>
      <c r="D10" s="23"/>
    </row>
    <row r="11" ht="18.75" customHeight="1" spans="1:4">
      <c r="A11" s="164" t="s">
        <v>171</v>
      </c>
      <c r="B11" s="23">
        <v>1496112</v>
      </c>
      <c r="C11" s="163" t="s">
        <v>172</v>
      </c>
      <c r="D11" s="23"/>
    </row>
    <row r="12" ht="18.75" customHeight="1" spans="1:4">
      <c r="A12" s="164" t="s">
        <v>165</v>
      </c>
      <c r="B12" s="23">
        <v>1496112</v>
      </c>
      <c r="C12" s="163" t="s">
        <v>173</v>
      </c>
      <c r="D12" s="23"/>
    </row>
    <row r="13" ht="18.75" customHeight="1" spans="1:4">
      <c r="A13" s="164" t="s">
        <v>167</v>
      </c>
      <c r="B13" s="23"/>
      <c r="C13" s="163" t="s">
        <v>174</v>
      </c>
      <c r="D13" s="23"/>
    </row>
    <row r="14" ht="18.75" customHeight="1" spans="1:4">
      <c r="A14" s="164" t="s">
        <v>169</v>
      </c>
      <c r="B14" s="23"/>
      <c r="C14" s="163" t="s">
        <v>175</v>
      </c>
      <c r="D14" s="23"/>
    </row>
    <row r="15" ht="18.75" customHeight="1" spans="1:4">
      <c r="A15" s="165"/>
      <c r="B15" s="23"/>
      <c r="C15" s="21" t="s">
        <v>176</v>
      </c>
      <c r="D15" s="23">
        <v>7414071.69</v>
      </c>
    </row>
    <row r="16" ht="18.75" customHeight="1" spans="1:4">
      <c r="A16" s="166"/>
      <c r="B16" s="23"/>
      <c r="C16" s="21" t="s">
        <v>177</v>
      </c>
      <c r="D16" s="23">
        <v>931570.25</v>
      </c>
    </row>
    <row r="17" ht="18.75" customHeight="1" spans="1:4">
      <c r="A17" s="167"/>
      <c r="B17" s="23"/>
      <c r="C17" s="21" t="s">
        <v>178</v>
      </c>
      <c r="D17" s="23"/>
    </row>
    <row r="18" ht="18.75" customHeight="1" spans="1:4">
      <c r="A18" s="167"/>
      <c r="B18" s="23"/>
      <c r="C18" s="21" t="s">
        <v>179</v>
      </c>
      <c r="D18" s="23"/>
    </row>
    <row r="19" ht="18.75" customHeight="1" spans="1:4">
      <c r="A19" s="167"/>
      <c r="B19" s="23"/>
      <c r="C19" s="21" t="s">
        <v>180</v>
      </c>
      <c r="D19" s="23"/>
    </row>
    <row r="20" ht="18.75" customHeight="1" spans="1:4">
      <c r="A20" s="167"/>
      <c r="B20" s="23"/>
      <c r="C20" s="21" t="s">
        <v>181</v>
      </c>
      <c r="D20" s="23"/>
    </row>
    <row r="21" ht="18.75" customHeight="1" spans="1:4">
      <c r="A21" s="167"/>
      <c r="B21" s="23"/>
      <c r="C21" s="21" t="s">
        <v>182</v>
      </c>
      <c r="D21" s="23"/>
    </row>
    <row r="22" ht="18.75" customHeight="1" spans="1:4">
      <c r="A22" s="167"/>
      <c r="B22" s="23"/>
      <c r="C22" s="21" t="s">
        <v>183</v>
      </c>
      <c r="D22" s="23"/>
    </row>
    <row r="23" ht="18.75" customHeight="1" spans="1:4">
      <c r="A23" s="167"/>
      <c r="B23" s="23"/>
      <c r="C23" s="21" t="s">
        <v>184</v>
      </c>
      <c r="D23" s="23"/>
    </row>
    <row r="24" ht="18.75" customHeight="1" spans="1:4">
      <c r="A24" s="167"/>
      <c r="B24" s="23"/>
      <c r="C24" s="21" t="s">
        <v>185</v>
      </c>
      <c r="D24" s="23"/>
    </row>
    <row r="25" ht="18.75" customHeight="1" spans="1:4">
      <c r="A25" s="167"/>
      <c r="B25" s="23"/>
      <c r="C25" s="21" t="s">
        <v>186</v>
      </c>
      <c r="D25" s="23"/>
    </row>
    <row r="26" ht="18.75" customHeight="1" spans="1:4">
      <c r="A26" s="167"/>
      <c r="B26" s="23"/>
      <c r="C26" s="21" t="s">
        <v>187</v>
      </c>
      <c r="D26" s="23">
        <v>153195.72</v>
      </c>
    </row>
    <row r="27" ht="18.75" customHeight="1" spans="1:4">
      <c r="A27" s="165"/>
      <c r="B27" s="23"/>
      <c r="C27" s="21" t="s">
        <v>188</v>
      </c>
      <c r="D27" s="23"/>
    </row>
    <row r="28" ht="18.75" customHeight="1" spans="1:4">
      <c r="A28" s="166"/>
      <c r="B28" s="23"/>
      <c r="C28" s="21" t="s">
        <v>189</v>
      </c>
      <c r="D28" s="23"/>
    </row>
    <row r="29" ht="18.75" customHeight="1" spans="1:4">
      <c r="A29" s="167"/>
      <c r="B29" s="23"/>
      <c r="C29" s="21" t="s">
        <v>190</v>
      </c>
      <c r="D29" s="23"/>
    </row>
    <row r="30" ht="18.75" customHeight="1" spans="1:4">
      <c r="A30" s="167"/>
      <c r="B30" s="23"/>
      <c r="C30" s="21" t="s">
        <v>191</v>
      </c>
      <c r="D30" s="23"/>
    </row>
    <row r="31" ht="18.75" customHeight="1" spans="1:4">
      <c r="A31" s="167"/>
      <c r="B31" s="23"/>
      <c r="C31" s="21" t="s">
        <v>192</v>
      </c>
      <c r="D31" s="23"/>
    </row>
    <row r="32" ht="18.75" customHeight="1" spans="1:4">
      <c r="A32" s="167"/>
      <c r="B32" s="23"/>
      <c r="C32" s="21" t="s">
        <v>193</v>
      </c>
      <c r="D32" s="23"/>
    </row>
    <row r="33" ht="18.75" customHeight="1" spans="1:4">
      <c r="A33" s="167"/>
      <c r="B33" s="23"/>
      <c r="C33" s="21" t="s">
        <v>194</v>
      </c>
      <c r="D33" s="23"/>
    </row>
    <row r="34" ht="18.75" customHeight="1" spans="1:4">
      <c r="A34" s="165"/>
      <c r="B34" s="168"/>
      <c r="C34" s="21" t="s">
        <v>195</v>
      </c>
      <c r="D34" s="168"/>
    </row>
    <row r="35" ht="18.75" customHeight="1" spans="1:4">
      <c r="A35" s="165"/>
      <c r="B35" s="23"/>
      <c r="C35" s="169" t="s">
        <v>196</v>
      </c>
      <c r="D35" s="23"/>
    </row>
    <row r="36" ht="18.75" customHeight="1" spans="1:4">
      <c r="A36" s="166" t="s">
        <v>197</v>
      </c>
      <c r="B36" s="170">
        <v>8498837.66</v>
      </c>
      <c r="C36" s="165" t="s">
        <v>52</v>
      </c>
      <c r="D36" s="170">
        <v>8498837.66</v>
      </c>
    </row>
  </sheetData>
  <mergeCells count="8">
    <mergeCell ref="A2:D2"/>
    <mergeCell ref="A3:B3"/>
    <mergeCell ref="A4:B4"/>
    <mergeCell ref="C4:D4"/>
    <mergeCell ref="A5:A6"/>
    <mergeCell ref="B5:B6"/>
    <mergeCell ref="C5:C6"/>
    <mergeCell ref="D5:D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45"/>
  <sheetViews>
    <sheetView showZeros="0" topLeftCell="A2" workbookViewId="0">
      <selection activeCell="B31" sqref="B31"/>
    </sheetView>
  </sheetViews>
  <sheetFormatPr defaultColWidth="9.14285714285714" defaultRowHeight="14.25" customHeight="1" outlineLevelCol="6"/>
  <cols>
    <col min="1" max="1" width="20.1428571428571" customWidth="1"/>
    <col min="2" max="2" width="44" customWidth="1"/>
    <col min="3" max="3" width="24.2857142857143" customWidth="1"/>
    <col min="4" max="4" width="20.4285714285714" customWidth="1"/>
    <col min="5" max="7" width="24.2857142857143" customWidth="1"/>
  </cols>
  <sheetData>
    <row r="1" customHeight="1" spans="1:7">
      <c r="A1" s="151"/>
      <c r="B1" s="151"/>
      <c r="C1" s="151"/>
      <c r="D1" s="49"/>
      <c r="E1" s="151"/>
      <c r="F1" s="52"/>
      <c r="G1" s="32" t="s">
        <v>198</v>
      </c>
    </row>
    <row r="2" ht="39" customHeight="1" spans="1:7">
      <c r="A2" s="4" t="str">
        <f>"2025"&amp;"年一般公共预算支出预算表（按功能科目分类）"</f>
        <v>2025年一般公共预算支出预算表（按功能科目分类）</v>
      </c>
      <c r="B2" s="103"/>
      <c r="C2" s="103"/>
      <c r="D2" s="103"/>
      <c r="E2" s="103"/>
      <c r="F2" s="103"/>
      <c r="G2" s="103"/>
    </row>
    <row r="3" ht="18.75" customHeight="1" spans="1:7">
      <c r="A3" s="6" t="str">
        <f>"单位名称："&amp;"双江拉祜族佤族布朗族傣族自治县退役军人事务局"</f>
        <v>单位名称：双江拉祜族佤族布朗族傣族自治县退役军人事务局</v>
      </c>
      <c r="B3" s="152"/>
      <c r="C3" s="49"/>
      <c r="D3" s="49"/>
      <c r="E3" s="49"/>
      <c r="F3" s="52"/>
      <c r="G3" s="32" t="s">
        <v>1</v>
      </c>
    </row>
    <row r="4" ht="18.75" customHeight="1" spans="1:7">
      <c r="A4" s="153" t="s">
        <v>199</v>
      </c>
      <c r="B4" s="154"/>
      <c r="C4" s="104" t="s">
        <v>56</v>
      </c>
      <c r="D4" s="133" t="s">
        <v>75</v>
      </c>
      <c r="E4" s="12"/>
      <c r="F4" s="13"/>
      <c r="G4" s="125" t="s">
        <v>76</v>
      </c>
    </row>
    <row r="5" ht="18.75" customHeight="1" spans="1:7">
      <c r="A5" s="155" t="s">
        <v>73</v>
      </c>
      <c r="B5" s="155" t="s">
        <v>74</v>
      </c>
      <c r="C5" s="28"/>
      <c r="D5" s="144" t="s">
        <v>58</v>
      </c>
      <c r="E5" s="144" t="s">
        <v>200</v>
      </c>
      <c r="F5" s="144" t="s">
        <v>201</v>
      </c>
      <c r="G5" s="91"/>
    </row>
    <row r="6" ht="18.75" customHeight="1" spans="1:7">
      <c r="A6" s="156" t="s">
        <v>202</v>
      </c>
      <c r="B6" s="156" t="s">
        <v>203</v>
      </c>
      <c r="C6" s="156" t="s">
        <v>204</v>
      </c>
      <c r="D6" s="157">
        <v>4</v>
      </c>
      <c r="E6" s="158" t="s">
        <v>205</v>
      </c>
      <c r="F6" s="158" t="s">
        <v>206</v>
      </c>
      <c r="G6" s="156" t="s">
        <v>207</v>
      </c>
    </row>
    <row r="7" ht="18.75" customHeight="1" spans="1:7">
      <c r="A7" s="118" t="s">
        <v>84</v>
      </c>
      <c r="B7" s="118" t="s">
        <v>85</v>
      </c>
      <c r="C7" s="23">
        <v>7414071.69</v>
      </c>
      <c r="D7" s="23">
        <v>4885281.99</v>
      </c>
      <c r="E7" s="23">
        <v>4728963.23</v>
      </c>
      <c r="F7" s="23">
        <v>156318.76</v>
      </c>
      <c r="G7" s="23">
        <v>2528789.7</v>
      </c>
    </row>
    <row r="8" ht="18.75" customHeight="1" spans="1:7">
      <c r="A8" s="159" t="s">
        <v>86</v>
      </c>
      <c r="B8" s="159" t="s">
        <v>87</v>
      </c>
      <c r="C8" s="23">
        <v>155037.36</v>
      </c>
      <c r="D8" s="23">
        <v>155037.36</v>
      </c>
      <c r="E8" s="23">
        <v>140710</v>
      </c>
      <c r="F8" s="23">
        <v>14327.36</v>
      </c>
      <c r="G8" s="23"/>
    </row>
    <row r="9" ht="18.75" customHeight="1" spans="1:7">
      <c r="A9" s="120" t="s">
        <v>88</v>
      </c>
      <c r="B9" s="120" t="s">
        <v>89</v>
      </c>
      <c r="C9" s="23">
        <v>155037.36</v>
      </c>
      <c r="D9" s="23">
        <v>155037.36</v>
      </c>
      <c r="E9" s="23">
        <v>140710</v>
      </c>
      <c r="F9" s="23">
        <v>14327.36</v>
      </c>
      <c r="G9" s="23"/>
    </row>
    <row r="10" ht="18.75" customHeight="1" spans="1:7">
      <c r="A10" s="159" t="s">
        <v>90</v>
      </c>
      <c r="B10" s="159" t="s">
        <v>91</v>
      </c>
      <c r="C10" s="23">
        <v>226593.96</v>
      </c>
      <c r="D10" s="23">
        <v>226593.96</v>
      </c>
      <c r="E10" s="23">
        <v>226193.96</v>
      </c>
      <c r="F10" s="23">
        <v>400</v>
      </c>
      <c r="G10" s="23"/>
    </row>
    <row r="11" ht="18.75" customHeight="1" spans="1:7">
      <c r="A11" s="120" t="s">
        <v>92</v>
      </c>
      <c r="B11" s="120" t="s">
        <v>93</v>
      </c>
      <c r="C11" s="23">
        <v>22333</v>
      </c>
      <c r="D11" s="23">
        <v>22333</v>
      </c>
      <c r="E11" s="23">
        <v>21933</v>
      </c>
      <c r="F11" s="23">
        <v>400</v>
      </c>
      <c r="G11" s="23"/>
    </row>
    <row r="12" ht="18.75" customHeight="1" spans="1:7">
      <c r="A12" s="120" t="s">
        <v>94</v>
      </c>
      <c r="B12" s="120" t="s">
        <v>95</v>
      </c>
      <c r="C12" s="23">
        <v>204260.96</v>
      </c>
      <c r="D12" s="23">
        <v>204260.96</v>
      </c>
      <c r="E12" s="23">
        <v>204260.96</v>
      </c>
      <c r="F12" s="23"/>
      <c r="G12" s="23"/>
    </row>
    <row r="13" ht="18.75" customHeight="1" spans="1:7">
      <c r="A13" s="159" t="s">
        <v>98</v>
      </c>
      <c r="B13" s="159" t="s">
        <v>99</v>
      </c>
      <c r="C13" s="23">
        <v>2803204.45</v>
      </c>
      <c r="D13" s="23">
        <v>1626380.52</v>
      </c>
      <c r="E13" s="23">
        <v>1626380.52</v>
      </c>
      <c r="F13" s="23"/>
      <c r="G13" s="23">
        <v>1176823.93</v>
      </c>
    </row>
    <row r="14" ht="18.75" customHeight="1" spans="1:7">
      <c r="A14" s="120" t="s">
        <v>100</v>
      </c>
      <c r="B14" s="120" t="s">
        <v>101</v>
      </c>
      <c r="C14" s="23">
        <v>67964.52</v>
      </c>
      <c r="D14" s="23">
        <v>67964.52</v>
      </c>
      <c r="E14" s="23">
        <v>67964.52</v>
      </c>
      <c r="F14" s="23"/>
      <c r="G14" s="23"/>
    </row>
    <row r="15" ht="18.75" customHeight="1" spans="1:7">
      <c r="A15" s="120" t="s">
        <v>102</v>
      </c>
      <c r="B15" s="120" t="s">
        <v>103</v>
      </c>
      <c r="C15" s="23">
        <v>648</v>
      </c>
      <c r="D15" s="23">
        <v>648</v>
      </c>
      <c r="E15" s="23">
        <v>648</v>
      </c>
      <c r="F15" s="23"/>
      <c r="G15" s="23"/>
    </row>
    <row r="16" ht="18.75" customHeight="1" spans="1:7">
      <c r="A16" s="120" t="s">
        <v>104</v>
      </c>
      <c r="B16" s="120" t="s">
        <v>105</v>
      </c>
      <c r="C16" s="23">
        <v>537209.04</v>
      </c>
      <c r="D16" s="23">
        <v>126568</v>
      </c>
      <c r="E16" s="23">
        <v>126568</v>
      </c>
      <c r="F16" s="23"/>
      <c r="G16" s="23">
        <v>410641.04</v>
      </c>
    </row>
    <row r="17" ht="18.75" customHeight="1" spans="1:7">
      <c r="A17" s="120" t="s">
        <v>106</v>
      </c>
      <c r="B17" s="120" t="s">
        <v>107</v>
      </c>
      <c r="C17" s="23">
        <v>46000</v>
      </c>
      <c r="D17" s="23"/>
      <c r="E17" s="23"/>
      <c r="F17" s="23"/>
      <c r="G17" s="23">
        <v>46000</v>
      </c>
    </row>
    <row r="18" ht="18.75" customHeight="1" spans="1:7">
      <c r="A18" s="120" t="s">
        <v>108</v>
      </c>
      <c r="B18" s="120" t="s">
        <v>109</v>
      </c>
      <c r="C18" s="23">
        <v>2151382.89</v>
      </c>
      <c r="D18" s="23">
        <v>1431200</v>
      </c>
      <c r="E18" s="23">
        <v>1431200</v>
      </c>
      <c r="F18" s="23"/>
      <c r="G18" s="23">
        <v>720182.89</v>
      </c>
    </row>
    <row r="19" ht="18.75" customHeight="1" spans="1:7">
      <c r="A19" s="159" t="s">
        <v>110</v>
      </c>
      <c r="B19" s="159" t="s">
        <v>111</v>
      </c>
      <c r="C19" s="23">
        <v>1197965.79</v>
      </c>
      <c r="D19" s="23">
        <v>970000.02</v>
      </c>
      <c r="E19" s="23">
        <v>970000.02</v>
      </c>
      <c r="F19" s="23"/>
      <c r="G19" s="23">
        <v>227965.77</v>
      </c>
    </row>
    <row r="20" ht="18.75" customHeight="1" spans="1:7">
      <c r="A20" s="120" t="s">
        <v>112</v>
      </c>
      <c r="B20" s="120" t="s">
        <v>113</v>
      </c>
      <c r="C20" s="23">
        <v>996500</v>
      </c>
      <c r="D20" s="23">
        <v>900000</v>
      </c>
      <c r="E20" s="23">
        <v>900000</v>
      </c>
      <c r="F20" s="23"/>
      <c r="G20" s="23">
        <v>96500</v>
      </c>
    </row>
    <row r="21" ht="18.75" customHeight="1" spans="1:7">
      <c r="A21" s="120" t="s">
        <v>114</v>
      </c>
      <c r="B21" s="120" t="s">
        <v>115</v>
      </c>
      <c r="C21" s="23">
        <v>125900.02</v>
      </c>
      <c r="D21" s="23">
        <v>70000.02</v>
      </c>
      <c r="E21" s="23">
        <v>70000.02</v>
      </c>
      <c r="F21" s="23"/>
      <c r="G21" s="23">
        <v>55900</v>
      </c>
    </row>
    <row r="22" ht="18.75" customHeight="1" spans="1:7">
      <c r="A22" s="120" t="s">
        <v>116</v>
      </c>
      <c r="B22" s="120" t="s">
        <v>117</v>
      </c>
      <c r="C22" s="23">
        <v>55000</v>
      </c>
      <c r="D22" s="23"/>
      <c r="E22" s="23"/>
      <c r="F22" s="23"/>
      <c r="G22" s="23">
        <v>55000</v>
      </c>
    </row>
    <row r="23" ht="18.75" customHeight="1" spans="1:7">
      <c r="A23" s="120" t="s">
        <v>118</v>
      </c>
      <c r="B23" s="120" t="s">
        <v>119</v>
      </c>
      <c r="C23" s="23">
        <v>10012.6</v>
      </c>
      <c r="D23" s="23"/>
      <c r="E23" s="23"/>
      <c r="F23" s="23"/>
      <c r="G23" s="23">
        <v>10012.6</v>
      </c>
    </row>
    <row r="24" ht="18.75" customHeight="1" spans="1:7">
      <c r="A24" s="120" t="s">
        <v>120</v>
      </c>
      <c r="B24" s="120" t="s">
        <v>121</v>
      </c>
      <c r="C24" s="23">
        <v>10553.17</v>
      </c>
      <c r="D24" s="23"/>
      <c r="E24" s="23"/>
      <c r="F24" s="23"/>
      <c r="G24" s="23">
        <v>10553.17</v>
      </c>
    </row>
    <row r="25" ht="18.75" customHeight="1" spans="1:7">
      <c r="A25" s="159" t="s">
        <v>122</v>
      </c>
      <c r="B25" s="159" t="s">
        <v>123</v>
      </c>
      <c r="C25" s="23">
        <v>18357.8</v>
      </c>
      <c r="D25" s="23">
        <v>18357.8</v>
      </c>
      <c r="E25" s="23"/>
      <c r="F25" s="23">
        <v>18357.8</v>
      </c>
      <c r="G25" s="23"/>
    </row>
    <row r="26" ht="18.75" customHeight="1" spans="1:7">
      <c r="A26" s="120" t="s">
        <v>124</v>
      </c>
      <c r="B26" s="120" t="s">
        <v>125</v>
      </c>
      <c r="C26" s="23">
        <v>18357.8</v>
      </c>
      <c r="D26" s="23">
        <v>18357.8</v>
      </c>
      <c r="E26" s="23"/>
      <c r="F26" s="23">
        <v>18357.8</v>
      </c>
      <c r="G26" s="23"/>
    </row>
    <row r="27" ht="18.75" customHeight="1" spans="1:7">
      <c r="A27" s="159" t="s">
        <v>126</v>
      </c>
      <c r="B27" s="159" t="s">
        <v>127</v>
      </c>
      <c r="C27" s="23">
        <v>3008949.8</v>
      </c>
      <c r="D27" s="23">
        <v>1884949.8</v>
      </c>
      <c r="E27" s="23">
        <v>1761716.2</v>
      </c>
      <c r="F27" s="23">
        <v>123233.6</v>
      </c>
      <c r="G27" s="23">
        <v>1124000</v>
      </c>
    </row>
    <row r="28" ht="18.75" customHeight="1" spans="1:7">
      <c r="A28" s="120" t="s">
        <v>128</v>
      </c>
      <c r="B28" s="120" t="s">
        <v>89</v>
      </c>
      <c r="C28" s="23">
        <v>808835.16</v>
      </c>
      <c r="D28" s="23">
        <v>728835.16</v>
      </c>
      <c r="E28" s="23">
        <v>640645</v>
      </c>
      <c r="F28" s="23">
        <v>88190.16</v>
      </c>
      <c r="G28" s="23">
        <v>80000</v>
      </c>
    </row>
    <row r="29" ht="18.75" customHeight="1" spans="1:7">
      <c r="A29" s="120" t="s">
        <v>129</v>
      </c>
      <c r="B29" s="120" t="s">
        <v>130</v>
      </c>
      <c r="C29" s="23">
        <v>1044000</v>
      </c>
      <c r="D29" s="23"/>
      <c r="E29" s="23"/>
      <c r="F29" s="23"/>
      <c r="G29" s="23">
        <v>1044000</v>
      </c>
    </row>
    <row r="30" ht="18.75" customHeight="1" spans="1:7">
      <c r="A30" s="120" t="s">
        <v>131</v>
      </c>
      <c r="B30" s="120" t="s">
        <v>132</v>
      </c>
      <c r="C30" s="23">
        <v>727119.44</v>
      </c>
      <c r="D30" s="23">
        <v>727119.44</v>
      </c>
      <c r="E30" s="23">
        <v>692076</v>
      </c>
      <c r="F30" s="23">
        <v>35043.44</v>
      </c>
      <c r="G30" s="23"/>
    </row>
    <row r="31" ht="18.75" customHeight="1" spans="1:7">
      <c r="A31" s="120" t="s">
        <v>133</v>
      </c>
      <c r="B31" s="120" t="s">
        <v>134</v>
      </c>
      <c r="C31" s="23">
        <v>428995.2</v>
      </c>
      <c r="D31" s="23">
        <v>428995.2</v>
      </c>
      <c r="E31" s="23">
        <v>428995.2</v>
      </c>
      <c r="F31" s="23"/>
      <c r="G31" s="23"/>
    </row>
    <row r="32" ht="18.75" customHeight="1" spans="1:7">
      <c r="A32" s="159" t="s">
        <v>135</v>
      </c>
      <c r="B32" s="159" t="s">
        <v>136</v>
      </c>
      <c r="C32" s="23">
        <v>3962.53</v>
      </c>
      <c r="D32" s="23">
        <v>3962.53</v>
      </c>
      <c r="E32" s="23">
        <v>3962.53</v>
      </c>
      <c r="F32" s="23"/>
      <c r="G32" s="23"/>
    </row>
    <row r="33" ht="18.75" customHeight="1" spans="1:7">
      <c r="A33" s="120" t="s">
        <v>137</v>
      </c>
      <c r="B33" s="120" t="s">
        <v>136</v>
      </c>
      <c r="C33" s="23">
        <v>3962.53</v>
      </c>
      <c r="D33" s="23">
        <v>3962.53</v>
      </c>
      <c r="E33" s="23">
        <v>3962.53</v>
      </c>
      <c r="F33" s="23"/>
      <c r="G33" s="23"/>
    </row>
    <row r="34" ht="18.75" customHeight="1" spans="1:7">
      <c r="A34" s="118" t="s">
        <v>138</v>
      </c>
      <c r="B34" s="118" t="s">
        <v>139</v>
      </c>
      <c r="C34" s="23">
        <v>931570.25</v>
      </c>
      <c r="D34" s="23">
        <v>754247.95</v>
      </c>
      <c r="E34" s="23">
        <v>754247.95</v>
      </c>
      <c r="F34" s="23"/>
      <c r="G34" s="23">
        <v>177322.3</v>
      </c>
    </row>
    <row r="35" ht="18.75" customHeight="1" spans="1:7">
      <c r="A35" s="159" t="s">
        <v>140</v>
      </c>
      <c r="B35" s="159" t="s">
        <v>141</v>
      </c>
      <c r="C35" s="23">
        <v>554247.95</v>
      </c>
      <c r="D35" s="23">
        <v>554247.95</v>
      </c>
      <c r="E35" s="23">
        <v>554247.95</v>
      </c>
      <c r="F35" s="23"/>
      <c r="G35" s="23"/>
    </row>
    <row r="36" ht="18.75" customHeight="1" spans="1:7">
      <c r="A36" s="120" t="s">
        <v>142</v>
      </c>
      <c r="B36" s="120" t="s">
        <v>143</v>
      </c>
      <c r="C36" s="23">
        <v>492040.17</v>
      </c>
      <c r="D36" s="23">
        <v>492040.17</v>
      </c>
      <c r="E36" s="23">
        <v>492040.17</v>
      </c>
      <c r="F36" s="23"/>
      <c r="G36" s="23"/>
    </row>
    <row r="37" ht="18.75" customHeight="1" spans="1:7">
      <c r="A37" s="120" t="s">
        <v>144</v>
      </c>
      <c r="B37" s="120" t="s">
        <v>145</v>
      </c>
      <c r="C37" s="23">
        <v>40191.4</v>
      </c>
      <c r="D37" s="23">
        <v>40191.4</v>
      </c>
      <c r="E37" s="23">
        <v>40191.4</v>
      </c>
      <c r="F37" s="23"/>
      <c r="G37" s="23"/>
    </row>
    <row r="38" ht="18.75" customHeight="1" spans="1:7">
      <c r="A38" s="120" t="s">
        <v>146</v>
      </c>
      <c r="B38" s="120" t="s">
        <v>147</v>
      </c>
      <c r="C38" s="23">
        <v>14360</v>
      </c>
      <c r="D38" s="23">
        <v>14360</v>
      </c>
      <c r="E38" s="23">
        <v>14360</v>
      </c>
      <c r="F38" s="23"/>
      <c r="G38" s="23"/>
    </row>
    <row r="39" ht="18.75" customHeight="1" spans="1:7">
      <c r="A39" s="120" t="s">
        <v>148</v>
      </c>
      <c r="B39" s="120" t="s">
        <v>149</v>
      </c>
      <c r="C39" s="23">
        <v>7656.38</v>
      </c>
      <c r="D39" s="23">
        <v>7656.38</v>
      </c>
      <c r="E39" s="23">
        <v>7656.38</v>
      </c>
      <c r="F39" s="23"/>
      <c r="G39" s="23"/>
    </row>
    <row r="40" ht="18.75" customHeight="1" spans="1:7">
      <c r="A40" s="159" t="s">
        <v>150</v>
      </c>
      <c r="B40" s="159" t="s">
        <v>151</v>
      </c>
      <c r="C40" s="23">
        <v>377322.3</v>
      </c>
      <c r="D40" s="23">
        <v>200000</v>
      </c>
      <c r="E40" s="23">
        <v>200000</v>
      </c>
      <c r="F40" s="23"/>
      <c r="G40" s="23">
        <v>177322.3</v>
      </c>
    </row>
    <row r="41" ht="18.75" customHeight="1" spans="1:7">
      <c r="A41" s="120" t="s">
        <v>152</v>
      </c>
      <c r="B41" s="120" t="s">
        <v>153</v>
      </c>
      <c r="C41" s="23">
        <v>377322.3</v>
      </c>
      <c r="D41" s="23">
        <v>200000</v>
      </c>
      <c r="E41" s="23">
        <v>200000</v>
      </c>
      <c r="F41" s="23"/>
      <c r="G41" s="23">
        <v>177322.3</v>
      </c>
    </row>
    <row r="42" ht="18.75" customHeight="1" spans="1:7">
      <c r="A42" s="118" t="s">
        <v>154</v>
      </c>
      <c r="B42" s="118" t="s">
        <v>155</v>
      </c>
      <c r="C42" s="23">
        <v>153195.72</v>
      </c>
      <c r="D42" s="23">
        <v>153195.72</v>
      </c>
      <c r="E42" s="23">
        <v>153195.72</v>
      </c>
      <c r="F42" s="23"/>
      <c r="G42" s="23"/>
    </row>
    <row r="43" ht="18.75" customHeight="1" spans="1:7">
      <c r="A43" s="159" t="s">
        <v>156</v>
      </c>
      <c r="B43" s="159" t="s">
        <v>157</v>
      </c>
      <c r="C43" s="23">
        <v>153195.72</v>
      </c>
      <c r="D43" s="23">
        <v>153195.72</v>
      </c>
      <c r="E43" s="23">
        <v>153195.72</v>
      </c>
      <c r="F43" s="23"/>
      <c r="G43" s="23"/>
    </row>
    <row r="44" ht="18.75" customHeight="1" spans="1:7">
      <c r="A44" s="120" t="s">
        <v>158</v>
      </c>
      <c r="B44" s="120" t="s">
        <v>159</v>
      </c>
      <c r="C44" s="23">
        <v>153195.72</v>
      </c>
      <c r="D44" s="23">
        <v>153195.72</v>
      </c>
      <c r="E44" s="23">
        <v>153195.72</v>
      </c>
      <c r="F44" s="23"/>
      <c r="G44" s="23"/>
    </row>
    <row r="45" ht="18.75" customHeight="1" spans="1:7">
      <c r="A45" s="45" t="s">
        <v>56</v>
      </c>
      <c r="B45" s="45"/>
      <c r="C45" s="23">
        <v>8498837.66</v>
      </c>
      <c r="D45" s="23">
        <v>5792725.66</v>
      </c>
      <c r="E45" s="23">
        <v>5636406.9</v>
      </c>
      <c r="F45" s="23">
        <v>156318.76</v>
      </c>
      <c r="G45" s="23">
        <v>2706112</v>
      </c>
    </row>
  </sheetData>
  <mergeCells count="7">
    <mergeCell ref="A2:G2"/>
    <mergeCell ref="A3:E3"/>
    <mergeCell ref="A4:B4"/>
    <mergeCell ref="D4:F4"/>
    <mergeCell ref="A45:B45"/>
    <mergeCell ref="C4:C5"/>
    <mergeCell ref="G4:G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B5" sqref="B4:B6"/>
    </sheetView>
  </sheetViews>
  <sheetFormatPr defaultColWidth="9.14285714285714" defaultRowHeight="14.25" customHeight="1" outlineLevelCol="6"/>
  <cols>
    <col min="1" max="1" width="23.5714285714286" customWidth="1"/>
    <col min="2" max="7" width="22.8571428571429" customWidth="1"/>
  </cols>
  <sheetData>
    <row r="1" ht="15" customHeight="1" spans="1:7">
      <c r="A1" s="139"/>
      <c r="B1" s="140"/>
      <c r="C1" s="140"/>
      <c r="D1" s="141"/>
      <c r="G1" s="142" t="s">
        <v>208</v>
      </c>
    </row>
    <row r="2" ht="39" customHeight="1" spans="1:7">
      <c r="A2" s="131" t="str">
        <f>"2025"&amp;"年“三公”经费支出预算表"</f>
        <v>2025年“三公”经费支出预算表</v>
      </c>
      <c r="B2" s="66"/>
      <c r="C2" s="66"/>
      <c r="D2" s="66"/>
      <c r="E2" s="66"/>
      <c r="F2" s="66"/>
      <c r="G2" s="66"/>
    </row>
    <row r="3" ht="18.75" customHeight="1" spans="1:7">
      <c r="A3" s="34" t="str">
        <f>"单位名称："&amp;"双江拉祜族佤族布朗族傣族自治县退役军人事务局"</f>
        <v>单位名称：双江拉祜族佤族布朗族傣族自治县退役军人事务局</v>
      </c>
      <c r="B3" s="140"/>
      <c r="C3" s="140"/>
      <c r="D3" s="62"/>
      <c r="E3" s="2"/>
      <c r="G3" s="142" t="s">
        <v>209</v>
      </c>
    </row>
    <row r="4" ht="18.75" customHeight="1" spans="1:7">
      <c r="A4" s="9" t="s">
        <v>210</v>
      </c>
      <c r="B4" s="9" t="s">
        <v>211</v>
      </c>
      <c r="C4" s="26" t="s">
        <v>212</v>
      </c>
      <c r="D4" s="11" t="s">
        <v>213</v>
      </c>
      <c r="E4" s="12"/>
      <c r="F4" s="13"/>
      <c r="G4" s="26" t="s">
        <v>214</v>
      </c>
    </row>
    <row r="5" ht="18.75" customHeight="1" spans="1:7">
      <c r="A5" s="16"/>
      <c r="B5" s="143"/>
      <c r="C5" s="28"/>
      <c r="D5" s="144" t="s">
        <v>58</v>
      </c>
      <c r="E5" s="144" t="s">
        <v>215</v>
      </c>
      <c r="F5" s="144" t="s">
        <v>216</v>
      </c>
      <c r="G5" s="28"/>
    </row>
    <row r="6" ht="18.75" customHeight="1" spans="1:7">
      <c r="A6" s="145" t="s">
        <v>56</v>
      </c>
      <c r="B6" s="146">
        <v>1</v>
      </c>
      <c r="C6" s="147">
        <v>2</v>
      </c>
      <c r="D6" s="148">
        <v>3</v>
      </c>
      <c r="E6" s="148">
        <v>4</v>
      </c>
      <c r="F6" s="148">
        <v>5</v>
      </c>
      <c r="G6" s="147">
        <v>6</v>
      </c>
    </row>
    <row r="7" ht="18.75" customHeight="1" spans="1:7">
      <c r="A7" s="145" t="s">
        <v>56</v>
      </c>
      <c r="B7" s="149">
        <v>23000</v>
      </c>
      <c r="C7" s="149"/>
      <c r="D7" s="149">
        <v>17000</v>
      </c>
      <c r="E7" s="149"/>
      <c r="F7" s="149">
        <v>17000</v>
      </c>
      <c r="G7" s="149">
        <v>6000</v>
      </c>
    </row>
    <row r="8" ht="18.75" customHeight="1" spans="1:7">
      <c r="A8" s="150" t="s">
        <v>217</v>
      </c>
      <c r="B8" s="149"/>
      <c r="C8" s="149"/>
      <c r="D8" s="149"/>
      <c r="E8" s="149"/>
      <c r="F8" s="149"/>
      <c r="G8" s="149"/>
    </row>
    <row r="9" ht="18.75" customHeight="1" spans="1:7">
      <c r="A9" s="150" t="s">
        <v>218</v>
      </c>
      <c r="B9" s="149">
        <v>23000</v>
      </c>
      <c r="C9" s="149"/>
      <c r="D9" s="149">
        <v>17000</v>
      </c>
      <c r="E9" s="149"/>
      <c r="F9" s="149">
        <v>17000</v>
      </c>
      <c r="G9" s="149">
        <v>6000</v>
      </c>
    </row>
    <row r="10" ht="18.75" customHeight="1" spans="1:7">
      <c r="A10" s="150" t="s">
        <v>219</v>
      </c>
      <c r="B10" s="149"/>
      <c r="C10" s="149"/>
      <c r="D10" s="149"/>
      <c r="E10" s="149"/>
      <c r="F10" s="149"/>
      <c r="G10" s="149"/>
    </row>
    <row r="11" ht="18.75" customHeight="1" spans="1:7">
      <c r="A11" s="150" t="s">
        <v>220</v>
      </c>
      <c r="B11" s="149"/>
      <c r="C11" s="149"/>
      <c r="D11" s="149"/>
      <c r="E11" s="149"/>
      <c r="F11" s="149"/>
      <c r="G11" s="149"/>
    </row>
  </sheetData>
  <mergeCells count="7">
    <mergeCell ref="A2:G2"/>
    <mergeCell ref="A3:D3"/>
    <mergeCell ref="D4:F4"/>
    <mergeCell ref="A4:A6"/>
    <mergeCell ref="B4:B5"/>
    <mergeCell ref="C4:C5"/>
    <mergeCell ref="G4:G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8"/>
  <sheetViews>
    <sheetView showZeros="0" topLeftCell="A36" workbookViewId="0">
      <selection activeCell="H58" sqref="H58"/>
    </sheetView>
  </sheetViews>
  <sheetFormatPr defaultColWidth="9.14285714285714" defaultRowHeight="14.25" customHeight="1"/>
  <cols>
    <col min="1" max="1" width="32.8571428571429" customWidth="1"/>
    <col min="2" max="2" width="25.4285714285714" customWidth="1"/>
    <col min="3" max="3" width="26.5714285714286" customWidth="1"/>
    <col min="4" max="4" width="10.1428571428571" customWidth="1"/>
    <col min="5" max="5" width="17.5714285714286" customWidth="1"/>
    <col min="6" max="6" width="10.2857142857143" customWidth="1"/>
    <col min="7" max="7" width="23" customWidth="1"/>
    <col min="8" max="21" width="19.8571428571429" customWidth="1"/>
    <col min="22" max="23" width="20" customWidth="1"/>
  </cols>
  <sheetData>
    <row r="1" ht="18.75" customHeight="1" spans="2:23">
      <c r="B1" s="129"/>
      <c r="D1" s="130"/>
      <c r="E1" s="130"/>
      <c r="F1" s="130"/>
      <c r="G1" s="130"/>
      <c r="H1" s="63"/>
      <c r="I1" s="63"/>
      <c r="J1" s="63"/>
      <c r="K1" s="63"/>
      <c r="L1" s="63"/>
      <c r="M1" s="63"/>
      <c r="N1" s="2"/>
      <c r="O1" s="2"/>
      <c r="P1" s="2"/>
      <c r="Q1" s="63"/>
      <c r="U1" s="129"/>
      <c r="W1" s="31" t="s">
        <v>221</v>
      </c>
    </row>
    <row r="2" ht="39.75" customHeight="1" spans="1:23">
      <c r="A2" s="131" t="str">
        <f>"2025"&amp;"年部门基本支出预算表"</f>
        <v>2025年部门基本支出预算表</v>
      </c>
      <c r="B2" s="66"/>
      <c r="C2" s="66"/>
      <c r="D2" s="66"/>
      <c r="E2" s="66"/>
      <c r="F2" s="66"/>
      <c r="G2" s="66"/>
      <c r="H2" s="66"/>
      <c r="I2" s="66"/>
      <c r="J2" s="66"/>
      <c r="K2" s="66"/>
      <c r="L2" s="66"/>
      <c r="M2" s="66"/>
      <c r="N2" s="5"/>
      <c r="O2" s="5"/>
      <c r="P2" s="5"/>
      <c r="Q2" s="66"/>
      <c r="R2" s="66"/>
      <c r="S2" s="66"/>
      <c r="T2" s="66"/>
      <c r="U2" s="66"/>
      <c r="V2" s="66"/>
      <c r="W2" s="66"/>
    </row>
    <row r="3" ht="18.75" customHeight="1" spans="1:23">
      <c r="A3" s="6" t="str">
        <f>"单位名称："&amp;"双江拉祜族佤族布朗族傣族自治县退役军人事务局"</f>
        <v>单位名称：双江拉祜族佤族布朗族傣族自治县退役军人事务局</v>
      </c>
      <c r="B3" s="132"/>
      <c r="C3" s="132"/>
      <c r="D3" s="132"/>
      <c r="E3" s="132"/>
      <c r="F3" s="132"/>
      <c r="G3" s="132"/>
      <c r="H3" s="68"/>
      <c r="I3" s="68"/>
      <c r="J3" s="68"/>
      <c r="K3" s="68"/>
      <c r="L3" s="68"/>
      <c r="M3" s="68"/>
      <c r="N3" s="8"/>
      <c r="O3" s="8"/>
      <c r="P3" s="8"/>
      <c r="Q3" s="68"/>
      <c r="U3" s="129"/>
      <c r="W3" s="31" t="s">
        <v>209</v>
      </c>
    </row>
    <row r="4" ht="18.75" customHeight="1" spans="1:23">
      <c r="A4" s="9" t="s">
        <v>222</v>
      </c>
      <c r="B4" s="9" t="s">
        <v>223</v>
      </c>
      <c r="C4" s="9" t="s">
        <v>224</v>
      </c>
      <c r="D4" s="9" t="s">
        <v>225</v>
      </c>
      <c r="E4" s="9" t="s">
        <v>226</v>
      </c>
      <c r="F4" s="9" t="s">
        <v>227</v>
      </c>
      <c r="G4" s="9" t="s">
        <v>228</v>
      </c>
      <c r="H4" s="133" t="s">
        <v>229</v>
      </c>
      <c r="I4" s="86" t="s">
        <v>229</v>
      </c>
      <c r="J4" s="86"/>
      <c r="K4" s="86"/>
      <c r="L4" s="86"/>
      <c r="M4" s="86"/>
      <c r="N4" s="12"/>
      <c r="O4" s="12"/>
      <c r="P4" s="12"/>
      <c r="Q4" s="71" t="s">
        <v>62</v>
      </c>
      <c r="R4" s="86" t="s">
        <v>78</v>
      </c>
      <c r="S4" s="86"/>
      <c r="T4" s="86"/>
      <c r="U4" s="86"/>
      <c r="V4" s="86"/>
      <c r="W4" s="136"/>
    </row>
    <row r="5" ht="18.75" customHeight="1" spans="1:23">
      <c r="A5" s="14"/>
      <c r="B5" s="127"/>
      <c r="C5" s="14"/>
      <c r="D5" s="14"/>
      <c r="E5" s="14"/>
      <c r="F5" s="14"/>
      <c r="G5" s="14"/>
      <c r="H5" s="104" t="s">
        <v>230</v>
      </c>
      <c r="I5" s="133" t="s">
        <v>59</v>
      </c>
      <c r="J5" s="86"/>
      <c r="K5" s="86"/>
      <c r="L5" s="86"/>
      <c r="M5" s="136"/>
      <c r="N5" s="11" t="s">
        <v>231</v>
      </c>
      <c r="O5" s="12"/>
      <c r="P5" s="13"/>
      <c r="Q5" s="9" t="s">
        <v>62</v>
      </c>
      <c r="R5" s="133" t="s">
        <v>78</v>
      </c>
      <c r="S5" s="71" t="s">
        <v>65</v>
      </c>
      <c r="T5" s="86" t="s">
        <v>78</v>
      </c>
      <c r="U5" s="71" t="s">
        <v>67</v>
      </c>
      <c r="V5" s="71" t="s">
        <v>68</v>
      </c>
      <c r="W5" s="138" t="s">
        <v>69</v>
      </c>
    </row>
    <row r="6" ht="18.75" customHeight="1" spans="1:23">
      <c r="A6" s="27"/>
      <c r="B6" s="27"/>
      <c r="C6" s="27"/>
      <c r="D6" s="27"/>
      <c r="E6" s="27"/>
      <c r="F6" s="27"/>
      <c r="G6" s="27"/>
      <c r="H6" s="27"/>
      <c r="I6" s="137" t="s">
        <v>232</v>
      </c>
      <c r="J6" s="9" t="s">
        <v>233</v>
      </c>
      <c r="K6" s="9" t="s">
        <v>234</v>
      </c>
      <c r="L6" s="9" t="s">
        <v>235</v>
      </c>
      <c r="M6" s="9" t="s">
        <v>236</v>
      </c>
      <c r="N6" s="9" t="s">
        <v>59</v>
      </c>
      <c r="O6" s="9" t="s">
        <v>60</v>
      </c>
      <c r="P6" s="9" t="s">
        <v>61</v>
      </c>
      <c r="Q6" s="27"/>
      <c r="R6" s="9" t="s">
        <v>58</v>
      </c>
      <c r="S6" s="9" t="s">
        <v>65</v>
      </c>
      <c r="T6" s="9" t="s">
        <v>237</v>
      </c>
      <c r="U6" s="9" t="s">
        <v>67</v>
      </c>
      <c r="V6" s="9" t="s">
        <v>68</v>
      </c>
      <c r="W6" s="9" t="s">
        <v>69</v>
      </c>
    </row>
    <row r="7" ht="18.75" customHeight="1" spans="1:23">
      <c r="A7" s="107"/>
      <c r="B7" s="107"/>
      <c r="C7" s="107"/>
      <c r="D7" s="107"/>
      <c r="E7" s="107"/>
      <c r="F7" s="107"/>
      <c r="G7" s="107"/>
      <c r="H7" s="107"/>
      <c r="I7" s="90"/>
      <c r="J7" s="16" t="s">
        <v>238</v>
      </c>
      <c r="K7" s="16" t="s">
        <v>234</v>
      </c>
      <c r="L7" s="16" t="s">
        <v>235</v>
      </c>
      <c r="M7" s="16" t="s">
        <v>236</v>
      </c>
      <c r="N7" s="16" t="s">
        <v>234</v>
      </c>
      <c r="O7" s="16" t="s">
        <v>235</v>
      </c>
      <c r="P7" s="16" t="s">
        <v>236</v>
      </c>
      <c r="Q7" s="16" t="s">
        <v>62</v>
      </c>
      <c r="R7" s="16" t="s">
        <v>58</v>
      </c>
      <c r="S7" s="16" t="s">
        <v>65</v>
      </c>
      <c r="T7" s="16" t="s">
        <v>237</v>
      </c>
      <c r="U7" s="16" t="s">
        <v>67</v>
      </c>
      <c r="V7" s="16" t="s">
        <v>68</v>
      </c>
      <c r="W7" s="16" t="s">
        <v>69</v>
      </c>
    </row>
    <row r="8" ht="18.7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18.75" customHeight="1" spans="1:23">
      <c r="A9" s="135" t="s">
        <v>71</v>
      </c>
      <c r="B9" s="135"/>
      <c r="C9" s="135"/>
      <c r="D9" s="135"/>
      <c r="E9" s="135"/>
      <c r="F9" s="135"/>
      <c r="G9" s="135"/>
      <c r="H9" s="23">
        <v>5792725.66</v>
      </c>
      <c r="I9" s="23">
        <v>5792725.66</v>
      </c>
      <c r="J9" s="23"/>
      <c r="K9" s="23"/>
      <c r="L9" s="23">
        <v>5792725.66</v>
      </c>
      <c r="M9" s="23"/>
      <c r="N9" s="23"/>
      <c r="O9" s="23"/>
      <c r="P9" s="23"/>
      <c r="Q9" s="23"/>
      <c r="R9" s="23"/>
      <c r="S9" s="23"/>
      <c r="T9" s="23"/>
      <c r="U9" s="23"/>
      <c r="V9" s="23"/>
      <c r="W9" s="23"/>
    </row>
    <row r="10" ht="18.75" customHeight="1" spans="1:23">
      <c r="A10" s="135"/>
      <c r="B10" s="20" t="s">
        <v>239</v>
      </c>
      <c r="C10" s="20" t="s">
        <v>240</v>
      </c>
      <c r="D10" s="20" t="s">
        <v>88</v>
      </c>
      <c r="E10" s="20" t="s">
        <v>89</v>
      </c>
      <c r="F10" s="20" t="s">
        <v>241</v>
      </c>
      <c r="G10" s="20" t="s">
        <v>242</v>
      </c>
      <c r="H10" s="23">
        <v>49368</v>
      </c>
      <c r="I10" s="23">
        <v>49368</v>
      </c>
      <c r="J10" s="23"/>
      <c r="K10" s="23"/>
      <c r="L10" s="23">
        <v>49368</v>
      </c>
      <c r="M10" s="23"/>
      <c r="N10" s="23"/>
      <c r="O10" s="23"/>
      <c r="P10" s="23"/>
      <c r="Q10" s="23"/>
      <c r="R10" s="23"/>
      <c r="S10" s="23"/>
      <c r="T10" s="23"/>
      <c r="U10" s="23"/>
      <c r="V10" s="23"/>
      <c r="W10" s="23"/>
    </row>
    <row r="11" ht="18.75" customHeight="1" spans="1:23">
      <c r="A11" s="24"/>
      <c r="B11" s="20" t="s">
        <v>239</v>
      </c>
      <c r="C11" s="20" t="s">
        <v>240</v>
      </c>
      <c r="D11" s="20" t="s">
        <v>128</v>
      </c>
      <c r="E11" s="20" t="s">
        <v>89</v>
      </c>
      <c r="F11" s="20" t="s">
        <v>241</v>
      </c>
      <c r="G11" s="20" t="s">
        <v>242</v>
      </c>
      <c r="H11" s="23">
        <v>224508</v>
      </c>
      <c r="I11" s="23">
        <v>224508</v>
      </c>
      <c r="J11" s="23"/>
      <c r="K11" s="23"/>
      <c r="L11" s="23">
        <v>224508</v>
      </c>
      <c r="M11" s="23"/>
      <c r="N11" s="23"/>
      <c r="O11" s="23"/>
      <c r="P11" s="23"/>
      <c r="Q11" s="23"/>
      <c r="R11" s="23"/>
      <c r="S11" s="23"/>
      <c r="T11" s="23"/>
      <c r="U11" s="23"/>
      <c r="V11" s="23"/>
      <c r="W11" s="23"/>
    </row>
    <row r="12" ht="18.75" customHeight="1" spans="1:23">
      <c r="A12" s="24"/>
      <c r="B12" s="20" t="s">
        <v>243</v>
      </c>
      <c r="C12" s="20" t="s">
        <v>244</v>
      </c>
      <c r="D12" s="20" t="s">
        <v>131</v>
      </c>
      <c r="E12" s="20" t="s">
        <v>132</v>
      </c>
      <c r="F12" s="20" t="s">
        <v>241</v>
      </c>
      <c r="G12" s="20" t="s">
        <v>242</v>
      </c>
      <c r="H12" s="23">
        <v>233172</v>
      </c>
      <c r="I12" s="23">
        <v>233172</v>
      </c>
      <c r="J12" s="23"/>
      <c r="K12" s="23"/>
      <c r="L12" s="23">
        <v>233172</v>
      </c>
      <c r="M12" s="23"/>
      <c r="N12" s="23"/>
      <c r="O12" s="23"/>
      <c r="P12" s="23"/>
      <c r="Q12" s="23"/>
      <c r="R12" s="23"/>
      <c r="S12" s="23"/>
      <c r="T12" s="23"/>
      <c r="U12" s="23"/>
      <c r="V12" s="23"/>
      <c r="W12" s="23"/>
    </row>
    <row r="13" ht="18.75" customHeight="1" spans="1:23">
      <c r="A13" s="24"/>
      <c r="B13" s="20" t="s">
        <v>239</v>
      </c>
      <c r="C13" s="20" t="s">
        <v>240</v>
      </c>
      <c r="D13" s="20" t="s">
        <v>88</v>
      </c>
      <c r="E13" s="20" t="s">
        <v>89</v>
      </c>
      <c r="F13" s="20" t="s">
        <v>245</v>
      </c>
      <c r="G13" s="20" t="s">
        <v>246</v>
      </c>
      <c r="H13" s="23">
        <v>65028</v>
      </c>
      <c r="I13" s="23">
        <v>65028</v>
      </c>
      <c r="J13" s="23"/>
      <c r="K13" s="23"/>
      <c r="L13" s="23">
        <v>65028</v>
      </c>
      <c r="M13" s="23"/>
      <c r="N13" s="23"/>
      <c r="O13" s="23"/>
      <c r="P13" s="23"/>
      <c r="Q13" s="23"/>
      <c r="R13" s="23"/>
      <c r="S13" s="23"/>
      <c r="T13" s="23"/>
      <c r="U13" s="23"/>
      <c r="V13" s="23"/>
      <c r="W13" s="23"/>
    </row>
    <row r="14" ht="18.75" customHeight="1" spans="1:23">
      <c r="A14" s="24"/>
      <c r="B14" s="20" t="s">
        <v>239</v>
      </c>
      <c r="C14" s="20" t="s">
        <v>240</v>
      </c>
      <c r="D14" s="20" t="s">
        <v>128</v>
      </c>
      <c r="E14" s="20" t="s">
        <v>89</v>
      </c>
      <c r="F14" s="20" t="s">
        <v>245</v>
      </c>
      <c r="G14" s="20" t="s">
        <v>246</v>
      </c>
      <c r="H14" s="23">
        <v>301188</v>
      </c>
      <c r="I14" s="23">
        <v>301188</v>
      </c>
      <c r="J14" s="23"/>
      <c r="K14" s="23"/>
      <c r="L14" s="23">
        <v>301188</v>
      </c>
      <c r="M14" s="23"/>
      <c r="N14" s="23"/>
      <c r="O14" s="23"/>
      <c r="P14" s="23"/>
      <c r="Q14" s="23"/>
      <c r="R14" s="23"/>
      <c r="S14" s="23"/>
      <c r="T14" s="23"/>
      <c r="U14" s="23"/>
      <c r="V14" s="23"/>
      <c r="W14" s="23"/>
    </row>
    <row r="15" ht="18.75" customHeight="1" spans="1:23">
      <c r="A15" s="24"/>
      <c r="B15" s="20" t="s">
        <v>243</v>
      </c>
      <c r="C15" s="20" t="s">
        <v>244</v>
      </c>
      <c r="D15" s="20" t="s">
        <v>131</v>
      </c>
      <c r="E15" s="20" t="s">
        <v>132</v>
      </c>
      <c r="F15" s="20" t="s">
        <v>245</v>
      </c>
      <c r="G15" s="20" t="s">
        <v>246</v>
      </c>
      <c r="H15" s="23">
        <v>52920</v>
      </c>
      <c r="I15" s="23">
        <v>52920</v>
      </c>
      <c r="J15" s="23"/>
      <c r="K15" s="23"/>
      <c r="L15" s="23">
        <v>52920</v>
      </c>
      <c r="M15" s="23"/>
      <c r="N15" s="23"/>
      <c r="O15" s="23"/>
      <c r="P15" s="23"/>
      <c r="Q15" s="23"/>
      <c r="R15" s="23"/>
      <c r="S15" s="23"/>
      <c r="T15" s="23"/>
      <c r="U15" s="23"/>
      <c r="V15" s="23"/>
      <c r="W15" s="23"/>
    </row>
    <row r="16" ht="18.75" customHeight="1" spans="1:23">
      <c r="A16" s="24"/>
      <c r="B16" s="20" t="s">
        <v>247</v>
      </c>
      <c r="C16" s="20" t="s">
        <v>248</v>
      </c>
      <c r="D16" s="20" t="s">
        <v>88</v>
      </c>
      <c r="E16" s="20" t="s">
        <v>89</v>
      </c>
      <c r="F16" s="20" t="s">
        <v>249</v>
      </c>
      <c r="G16" s="20" t="s">
        <v>250</v>
      </c>
      <c r="H16" s="23">
        <v>22200</v>
      </c>
      <c r="I16" s="23">
        <v>22200</v>
      </c>
      <c r="J16" s="23"/>
      <c r="K16" s="23"/>
      <c r="L16" s="23">
        <v>22200</v>
      </c>
      <c r="M16" s="23"/>
      <c r="N16" s="23"/>
      <c r="O16" s="23"/>
      <c r="P16" s="23"/>
      <c r="Q16" s="23"/>
      <c r="R16" s="23"/>
      <c r="S16" s="23"/>
      <c r="T16" s="23"/>
      <c r="U16" s="23"/>
      <c r="V16" s="23"/>
      <c r="W16" s="23"/>
    </row>
    <row r="17" ht="18.75" customHeight="1" spans="1:23">
      <c r="A17" s="24"/>
      <c r="B17" s="20" t="s">
        <v>247</v>
      </c>
      <c r="C17" s="20" t="s">
        <v>248</v>
      </c>
      <c r="D17" s="20" t="s">
        <v>128</v>
      </c>
      <c r="E17" s="20" t="s">
        <v>89</v>
      </c>
      <c r="F17" s="20" t="s">
        <v>249</v>
      </c>
      <c r="G17" s="20" t="s">
        <v>250</v>
      </c>
      <c r="H17" s="23">
        <v>96240</v>
      </c>
      <c r="I17" s="23">
        <v>96240</v>
      </c>
      <c r="J17" s="23"/>
      <c r="K17" s="23"/>
      <c r="L17" s="23">
        <v>96240</v>
      </c>
      <c r="M17" s="23"/>
      <c r="N17" s="23"/>
      <c r="O17" s="23"/>
      <c r="P17" s="23"/>
      <c r="Q17" s="23"/>
      <c r="R17" s="23"/>
      <c r="S17" s="23"/>
      <c r="T17" s="23"/>
      <c r="U17" s="23"/>
      <c r="V17" s="23"/>
      <c r="W17" s="23"/>
    </row>
    <row r="18" ht="18.75" customHeight="1" spans="1:23">
      <c r="A18" s="24"/>
      <c r="B18" s="20" t="s">
        <v>239</v>
      </c>
      <c r="C18" s="20" t="s">
        <v>240</v>
      </c>
      <c r="D18" s="20" t="s">
        <v>88</v>
      </c>
      <c r="E18" s="20" t="s">
        <v>89</v>
      </c>
      <c r="F18" s="20" t="s">
        <v>249</v>
      </c>
      <c r="G18" s="20" t="s">
        <v>250</v>
      </c>
      <c r="H18" s="23">
        <v>4114</v>
      </c>
      <c r="I18" s="23">
        <v>4114</v>
      </c>
      <c r="J18" s="23"/>
      <c r="K18" s="23"/>
      <c r="L18" s="23">
        <v>4114</v>
      </c>
      <c r="M18" s="23"/>
      <c r="N18" s="23"/>
      <c r="O18" s="23"/>
      <c r="P18" s="23"/>
      <c r="Q18" s="23"/>
      <c r="R18" s="23"/>
      <c r="S18" s="23"/>
      <c r="T18" s="23"/>
      <c r="U18" s="23"/>
      <c r="V18" s="23"/>
      <c r="W18" s="23"/>
    </row>
    <row r="19" ht="18.75" customHeight="1" spans="1:23">
      <c r="A19" s="24"/>
      <c r="B19" s="20" t="s">
        <v>239</v>
      </c>
      <c r="C19" s="20" t="s">
        <v>240</v>
      </c>
      <c r="D19" s="20" t="s">
        <v>128</v>
      </c>
      <c r="E19" s="20" t="s">
        <v>89</v>
      </c>
      <c r="F19" s="20" t="s">
        <v>249</v>
      </c>
      <c r="G19" s="20" t="s">
        <v>250</v>
      </c>
      <c r="H19" s="23">
        <v>18709</v>
      </c>
      <c r="I19" s="23">
        <v>18709</v>
      </c>
      <c r="J19" s="23"/>
      <c r="K19" s="23"/>
      <c r="L19" s="23">
        <v>18709</v>
      </c>
      <c r="M19" s="23"/>
      <c r="N19" s="23"/>
      <c r="O19" s="23"/>
      <c r="P19" s="23"/>
      <c r="Q19" s="23"/>
      <c r="R19" s="23"/>
      <c r="S19" s="23"/>
      <c r="T19" s="23"/>
      <c r="U19" s="23"/>
      <c r="V19" s="23"/>
      <c r="W19" s="23"/>
    </row>
    <row r="20" ht="18.75" customHeight="1" spans="1:23">
      <c r="A20" s="24"/>
      <c r="B20" s="20" t="s">
        <v>243</v>
      </c>
      <c r="C20" s="20" t="s">
        <v>244</v>
      </c>
      <c r="D20" s="20" t="s">
        <v>131</v>
      </c>
      <c r="E20" s="20" t="s">
        <v>132</v>
      </c>
      <c r="F20" s="20" t="s">
        <v>251</v>
      </c>
      <c r="G20" s="20" t="s">
        <v>252</v>
      </c>
      <c r="H20" s="23">
        <v>192624</v>
      </c>
      <c r="I20" s="23">
        <v>192624</v>
      </c>
      <c r="J20" s="23"/>
      <c r="K20" s="23"/>
      <c r="L20" s="23">
        <v>192624</v>
      </c>
      <c r="M20" s="23"/>
      <c r="N20" s="23"/>
      <c r="O20" s="23"/>
      <c r="P20" s="23"/>
      <c r="Q20" s="23"/>
      <c r="R20" s="23"/>
      <c r="S20" s="23"/>
      <c r="T20" s="23"/>
      <c r="U20" s="23"/>
      <c r="V20" s="23"/>
      <c r="W20" s="23"/>
    </row>
    <row r="21" ht="18.75" customHeight="1" spans="1:23">
      <c r="A21" s="24"/>
      <c r="B21" s="20" t="s">
        <v>243</v>
      </c>
      <c r="C21" s="20" t="s">
        <v>244</v>
      </c>
      <c r="D21" s="20" t="s">
        <v>131</v>
      </c>
      <c r="E21" s="20" t="s">
        <v>132</v>
      </c>
      <c r="F21" s="20" t="s">
        <v>251</v>
      </c>
      <c r="G21" s="20" t="s">
        <v>252</v>
      </c>
      <c r="H21" s="23">
        <v>87360</v>
      </c>
      <c r="I21" s="23">
        <v>87360</v>
      </c>
      <c r="J21" s="23"/>
      <c r="K21" s="23"/>
      <c r="L21" s="23">
        <v>87360</v>
      </c>
      <c r="M21" s="23"/>
      <c r="N21" s="23"/>
      <c r="O21" s="23"/>
      <c r="P21" s="23"/>
      <c r="Q21" s="23"/>
      <c r="R21" s="23"/>
      <c r="S21" s="23"/>
      <c r="T21" s="23"/>
      <c r="U21" s="23"/>
      <c r="V21" s="23"/>
      <c r="W21" s="23"/>
    </row>
    <row r="22" ht="18.75" customHeight="1" spans="1:23">
      <c r="A22" s="24"/>
      <c r="B22" s="20" t="s">
        <v>253</v>
      </c>
      <c r="C22" s="20" t="s">
        <v>254</v>
      </c>
      <c r="D22" s="20" t="s">
        <v>131</v>
      </c>
      <c r="E22" s="20" t="s">
        <v>132</v>
      </c>
      <c r="F22" s="20" t="s">
        <v>251</v>
      </c>
      <c r="G22" s="20" t="s">
        <v>252</v>
      </c>
      <c r="H22" s="23">
        <v>126000</v>
      </c>
      <c r="I22" s="23">
        <v>126000</v>
      </c>
      <c r="J22" s="23"/>
      <c r="K22" s="23"/>
      <c r="L22" s="23">
        <v>126000</v>
      </c>
      <c r="M22" s="23"/>
      <c r="N22" s="23"/>
      <c r="O22" s="23"/>
      <c r="P22" s="23"/>
      <c r="Q22" s="23"/>
      <c r="R22" s="23"/>
      <c r="S22" s="23"/>
      <c r="T22" s="23"/>
      <c r="U22" s="23"/>
      <c r="V22" s="23"/>
      <c r="W22" s="23"/>
    </row>
    <row r="23" ht="18.75" customHeight="1" spans="1:23">
      <c r="A23" s="24"/>
      <c r="B23" s="20" t="s">
        <v>255</v>
      </c>
      <c r="C23" s="20" t="s">
        <v>256</v>
      </c>
      <c r="D23" s="20" t="s">
        <v>94</v>
      </c>
      <c r="E23" s="20" t="s">
        <v>95</v>
      </c>
      <c r="F23" s="20" t="s">
        <v>257</v>
      </c>
      <c r="G23" s="20" t="s">
        <v>258</v>
      </c>
      <c r="H23" s="23">
        <v>204260.96</v>
      </c>
      <c r="I23" s="23">
        <v>204260.96</v>
      </c>
      <c r="J23" s="23"/>
      <c r="K23" s="23"/>
      <c r="L23" s="23">
        <v>204260.96</v>
      </c>
      <c r="M23" s="23"/>
      <c r="N23" s="23"/>
      <c r="O23" s="23"/>
      <c r="P23" s="23"/>
      <c r="Q23" s="23"/>
      <c r="R23" s="23"/>
      <c r="S23" s="23"/>
      <c r="T23" s="23"/>
      <c r="U23" s="23"/>
      <c r="V23" s="23"/>
      <c r="W23" s="23"/>
    </row>
    <row r="24" ht="18.75" customHeight="1" spans="1:23">
      <c r="A24" s="24"/>
      <c r="B24" s="20" t="s">
        <v>255</v>
      </c>
      <c r="C24" s="20" t="s">
        <v>256</v>
      </c>
      <c r="D24" s="20" t="s">
        <v>96</v>
      </c>
      <c r="E24" s="20" t="s">
        <v>97</v>
      </c>
      <c r="F24" s="20" t="s">
        <v>259</v>
      </c>
      <c r="G24" s="20" t="s">
        <v>260</v>
      </c>
      <c r="H24" s="23"/>
      <c r="I24" s="23"/>
      <c r="J24" s="23"/>
      <c r="K24" s="23"/>
      <c r="L24" s="23"/>
      <c r="M24" s="23"/>
      <c r="N24" s="23"/>
      <c r="O24" s="23"/>
      <c r="P24" s="23"/>
      <c r="Q24" s="23"/>
      <c r="R24" s="23"/>
      <c r="S24" s="23"/>
      <c r="T24" s="23"/>
      <c r="U24" s="23"/>
      <c r="V24" s="23"/>
      <c r="W24" s="23"/>
    </row>
    <row r="25" ht="18.75" customHeight="1" spans="1:23">
      <c r="A25" s="24"/>
      <c r="B25" s="20" t="s">
        <v>255</v>
      </c>
      <c r="C25" s="20" t="s">
        <v>256</v>
      </c>
      <c r="D25" s="20" t="s">
        <v>144</v>
      </c>
      <c r="E25" s="20" t="s">
        <v>145</v>
      </c>
      <c r="F25" s="20" t="s">
        <v>261</v>
      </c>
      <c r="G25" s="20" t="s">
        <v>262</v>
      </c>
      <c r="H25" s="23">
        <v>40191.4</v>
      </c>
      <c r="I25" s="23">
        <v>40191.4</v>
      </c>
      <c r="J25" s="23"/>
      <c r="K25" s="23"/>
      <c r="L25" s="23">
        <v>40191.4</v>
      </c>
      <c r="M25" s="23"/>
      <c r="N25" s="23"/>
      <c r="O25" s="23"/>
      <c r="P25" s="23"/>
      <c r="Q25" s="23"/>
      <c r="R25" s="23"/>
      <c r="S25" s="23"/>
      <c r="T25" s="23"/>
      <c r="U25" s="23"/>
      <c r="V25" s="23"/>
      <c r="W25" s="23"/>
    </row>
    <row r="26" ht="18.75" customHeight="1" spans="1:23">
      <c r="A26" s="24"/>
      <c r="B26" s="20" t="s">
        <v>255</v>
      </c>
      <c r="C26" s="20" t="s">
        <v>256</v>
      </c>
      <c r="D26" s="20" t="s">
        <v>142</v>
      </c>
      <c r="E26" s="20" t="s">
        <v>143</v>
      </c>
      <c r="F26" s="20" t="s">
        <v>261</v>
      </c>
      <c r="G26" s="20" t="s">
        <v>262</v>
      </c>
      <c r="H26" s="23">
        <v>42040.17</v>
      </c>
      <c r="I26" s="23">
        <v>42040.17</v>
      </c>
      <c r="J26" s="23"/>
      <c r="K26" s="23"/>
      <c r="L26" s="23">
        <v>42040.17</v>
      </c>
      <c r="M26" s="23"/>
      <c r="N26" s="23"/>
      <c r="O26" s="23"/>
      <c r="P26" s="23"/>
      <c r="Q26" s="23"/>
      <c r="R26" s="23"/>
      <c r="S26" s="23"/>
      <c r="T26" s="23"/>
      <c r="U26" s="23"/>
      <c r="V26" s="23"/>
      <c r="W26" s="23"/>
    </row>
    <row r="27" ht="18.75" customHeight="1" spans="1:23">
      <c r="A27" s="24"/>
      <c r="B27" s="20" t="s">
        <v>263</v>
      </c>
      <c r="C27" s="20" t="s">
        <v>264</v>
      </c>
      <c r="D27" s="20" t="s">
        <v>142</v>
      </c>
      <c r="E27" s="20" t="s">
        <v>143</v>
      </c>
      <c r="F27" s="20" t="s">
        <v>265</v>
      </c>
      <c r="G27" s="20" t="s">
        <v>266</v>
      </c>
      <c r="H27" s="23">
        <v>450000</v>
      </c>
      <c r="I27" s="23">
        <v>450000</v>
      </c>
      <c r="J27" s="23"/>
      <c r="K27" s="23"/>
      <c r="L27" s="23">
        <v>450000</v>
      </c>
      <c r="M27" s="23"/>
      <c r="N27" s="23"/>
      <c r="O27" s="23"/>
      <c r="P27" s="23"/>
      <c r="Q27" s="23"/>
      <c r="R27" s="23"/>
      <c r="S27" s="23"/>
      <c r="T27" s="23"/>
      <c r="U27" s="23"/>
      <c r="V27" s="23"/>
      <c r="W27" s="23"/>
    </row>
    <row r="28" ht="18.75" customHeight="1" spans="1:23">
      <c r="A28" s="24"/>
      <c r="B28" s="20" t="s">
        <v>255</v>
      </c>
      <c r="C28" s="20" t="s">
        <v>256</v>
      </c>
      <c r="D28" s="20" t="s">
        <v>146</v>
      </c>
      <c r="E28" s="20" t="s">
        <v>147</v>
      </c>
      <c r="F28" s="20" t="s">
        <v>267</v>
      </c>
      <c r="G28" s="20" t="s">
        <v>268</v>
      </c>
      <c r="H28" s="23">
        <v>14360</v>
      </c>
      <c r="I28" s="23">
        <v>14360</v>
      </c>
      <c r="J28" s="23"/>
      <c r="K28" s="23"/>
      <c r="L28" s="23">
        <v>14360</v>
      </c>
      <c r="M28" s="23"/>
      <c r="N28" s="23"/>
      <c r="O28" s="23"/>
      <c r="P28" s="23"/>
      <c r="Q28" s="23"/>
      <c r="R28" s="23"/>
      <c r="S28" s="23"/>
      <c r="T28" s="23"/>
      <c r="U28" s="23"/>
      <c r="V28" s="23"/>
      <c r="W28" s="23"/>
    </row>
    <row r="29" ht="18.75" customHeight="1" spans="1:23">
      <c r="A29" s="24"/>
      <c r="B29" s="20" t="s">
        <v>255</v>
      </c>
      <c r="C29" s="20" t="s">
        <v>256</v>
      </c>
      <c r="D29" s="20" t="s">
        <v>146</v>
      </c>
      <c r="E29" s="20" t="s">
        <v>147</v>
      </c>
      <c r="F29" s="20" t="s">
        <v>267</v>
      </c>
      <c r="G29" s="20" t="s">
        <v>268</v>
      </c>
      <c r="H29" s="23"/>
      <c r="I29" s="23"/>
      <c r="J29" s="23"/>
      <c r="K29" s="23"/>
      <c r="L29" s="23"/>
      <c r="M29" s="23"/>
      <c r="N29" s="23"/>
      <c r="O29" s="23"/>
      <c r="P29" s="23"/>
      <c r="Q29" s="23"/>
      <c r="R29" s="23"/>
      <c r="S29" s="23"/>
      <c r="T29" s="23"/>
      <c r="U29" s="23"/>
      <c r="V29" s="23"/>
      <c r="W29" s="23"/>
    </row>
    <row r="30" ht="18.75" customHeight="1" spans="1:23">
      <c r="A30" s="24"/>
      <c r="B30" s="20" t="s">
        <v>255</v>
      </c>
      <c r="C30" s="20" t="s">
        <v>256</v>
      </c>
      <c r="D30" s="20" t="s">
        <v>137</v>
      </c>
      <c r="E30" s="20" t="s">
        <v>136</v>
      </c>
      <c r="F30" s="20" t="s">
        <v>269</v>
      </c>
      <c r="G30" s="20" t="s">
        <v>270</v>
      </c>
      <c r="H30" s="23">
        <v>3962.53</v>
      </c>
      <c r="I30" s="23">
        <v>3962.53</v>
      </c>
      <c r="J30" s="23"/>
      <c r="K30" s="23"/>
      <c r="L30" s="23">
        <v>3962.53</v>
      </c>
      <c r="M30" s="23"/>
      <c r="N30" s="23"/>
      <c r="O30" s="23"/>
      <c r="P30" s="23"/>
      <c r="Q30" s="23"/>
      <c r="R30" s="23"/>
      <c r="S30" s="23"/>
      <c r="T30" s="23"/>
      <c r="U30" s="23"/>
      <c r="V30" s="23"/>
      <c r="W30" s="23"/>
    </row>
    <row r="31" ht="18.75" customHeight="1" spans="1:23">
      <c r="A31" s="24"/>
      <c r="B31" s="20" t="s">
        <v>255</v>
      </c>
      <c r="C31" s="20" t="s">
        <v>256</v>
      </c>
      <c r="D31" s="20" t="s">
        <v>148</v>
      </c>
      <c r="E31" s="20" t="s">
        <v>149</v>
      </c>
      <c r="F31" s="20" t="s">
        <v>269</v>
      </c>
      <c r="G31" s="20" t="s">
        <v>270</v>
      </c>
      <c r="H31" s="23">
        <v>2964</v>
      </c>
      <c r="I31" s="23">
        <v>2964</v>
      </c>
      <c r="J31" s="23"/>
      <c r="K31" s="23"/>
      <c r="L31" s="23">
        <v>2964</v>
      </c>
      <c r="M31" s="23"/>
      <c r="N31" s="23"/>
      <c r="O31" s="23"/>
      <c r="P31" s="23"/>
      <c r="Q31" s="23"/>
      <c r="R31" s="23"/>
      <c r="S31" s="23"/>
      <c r="T31" s="23"/>
      <c r="U31" s="23"/>
      <c r="V31" s="23"/>
      <c r="W31" s="23"/>
    </row>
    <row r="32" ht="18.75" customHeight="1" spans="1:23">
      <c r="A32" s="24"/>
      <c r="B32" s="20" t="s">
        <v>255</v>
      </c>
      <c r="C32" s="20" t="s">
        <v>256</v>
      </c>
      <c r="D32" s="20" t="s">
        <v>148</v>
      </c>
      <c r="E32" s="20" t="s">
        <v>149</v>
      </c>
      <c r="F32" s="20" t="s">
        <v>269</v>
      </c>
      <c r="G32" s="20" t="s">
        <v>270</v>
      </c>
      <c r="H32" s="23">
        <v>2376</v>
      </c>
      <c r="I32" s="23">
        <v>2376</v>
      </c>
      <c r="J32" s="23"/>
      <c r="K32" s="23"/>
      <c r="L32" s="23">
        <v>2376</v>
      </c>
      <c r="M32" s="23"/>
      <c r="N32" s="23"/>
      <c r="O32" s="23"/>
      <c r="P32" s="23"/>
      <c r="Q32" s="23"/>
      <c r="R32" s="23"/>
      <c r="S32" s="23"/>
      <c r="T32" s="23"/>
      <c r="U32" s="23"/>
      <c r="V32" s="23"/>
      <c r="W32" s="23"/>
    </row>
    <row r="33" ht="18.75" customHeight="1" spans="1:23">
      <c r="A33" s="24"/>
      <c r="B33" s="20" t="s">
        <v>255</v>
      </c>
      <c r="C33" s="20" t="s">
        <v>256</v>
      </c>
      <c r="D33" s="20" t="s">
        <v>148</v>
      </c>
      <c r="E33" s="20" t="s">
        <v>149</v>
      </c>
      <c r="F33" s="20" t="s">
        <v>269</v>
      </c>
      <c r="G33" s="20" t="s">
        <v>270</v>
      </c>
      <c r="H33" s="23">
        <v>2316.38</v>
      </c>
      <c r="I33" s="23">
        <v>2316.38</v>
      </c>
      <c r="J33" s="23"/>
      <c r="K33" s="23"/>
      <c r="L33" s="23">
        <v>2316.38</v>
      </c>
      <c r="M33" s="23"/>
      <c r="N33" s="23"/>
      <c r="O33" s="23"/>
      <c r="P33" s="23"/>
      <c r="Q33" s="23"/>
      <c r="R33" s="23"/>
      <c r="S33" s="23"/>
      <c r="T33" s="23"/>
      <c r="U33" s="23"/>
      <c r="V33" s="23"/>
      <c r="W33" s="23"/>
    </row>
    <row r="34" ht="18.75" customHeight="1" spans="1:23">
      <c r="A34" s="24"/>
      <c r="B34" s="20" t="s">
        <v>271</v>
      </c>
      <c r="C34" s="20" t="s">
        <v>159</v>
      </c>
      <c r="D34" s="20" t="s">
        <v>158</v>
      </c>
      <c r="E34" s="20" t="s">
        <v>159</v>
      </c>
      <c r="F34" s="20" t="s">
        <v>272</v>
      </c>
      <c r="G34" s="20" t="s">
        <v>159</v>
      </c>
      <c r="H34" s="23">
        <v>153195.72</v>
      </c>
      <c r="I34" s="23">
        <v>153195.72</v>
      </c>
      <c r="J34" s="23"/>
      <c r="K34" s="23"/>
      <c r="L34" s="23">
        <v>153195.72</v>
      </c>
      <c r="M34" s="23"/>
      <c r="N34" s="23"/>
      <c r="O34" s="23"/>
      <c r="P34" s="23"/>
      <c r="Q34" s="23"/>
      <c r="R34" s="23"/>
      <c r="S34" s="23"/>
      <c r="T34" s="23"/>
      <c r="U34" s="23"/>
      <c r="V34" s="23"/>
      <c r="W34" s="23"/>
    </row>
    <row r="35" ht="18.75" customHeight="1" spans="1:23">
      <c r="A35" s="24"/>
      <c r="B35" s="20" t="s">
        <v>273</v>
      </c>
      <c r="C35" s="20" t="s">
        <v>274</v>
      </c>
      <c r="D35" s="20" t="s">
        <v>133</v>
      </c>
      <c r="E35" s="20" t="s">
        <v>134</v>
      </c>
      <c r="F35" s="20" t="s">
        <v>275</v>
      </c>
      <c r="G35" s="20" t="s">
        <v>276</v>
      </c>
      <c r="H35" s="23">
        <v>216000</v>
      </c>
      <c r="I35" s="23">
        <v>216000</v>
      </c>
      <c r="J35" s="23"/>
      <c r="K35" s="23"/>
      <c r="L35" s="23">
        <v>216000</v>
      </c>
      <c r="M35" s="23"/>
      <c r="N35" s="23"/>
      <c r="O35" s="23"/>
      <c r="P35" s="23"/>
      <c r="Q35" s="23"/>
      <c r="R35" s="23"/>
      <c r="S35" s="23"/>
      <c r="T35" s="23"/>
      <c r="U35" s="23"/>
      <c r="V35" s="23"/>
      <c r="W35" s="23"/>
    </row>
    <row r="36" ht="18.75" customHeight="1" spans="1:23">
      <c r="A36" s="24"/>
      <c r="B36" s="20" t="s">
        <v>273</v>
      </c>
      <c r="C36" s="20" t="s">
        <v>274</v>
      </c>
      <c r="D36" s="20" t="s">
        <v>133</v>
      </c>
      <c r="E36" s="20" t="s">
        <v>134</v>
      </c>
      <c r="F36" s="20" t="s">
        <v>275</v>
      </c>
      <c r="G36" s="20" t="s">
        <v>276</v>
      </c>
      <c r="H36" s="23">
        <v>212995.2</v>
      </c>
      <c r="I36" s="23">
        <v>212995.2</v>
      </c>
      <c r="J36" s="23"/>
      <c r="K36" s="23"/>
      <c r="L36" s="23">
        <v>212995.2</v>
      </c>
      <c r="M36" s="23"/>
      <c r="N36" s="23"/>
      <c r="O36" s="23"/>
      <c r="P36" s="23"/>
      <c r="Q36" s="23"/>
      <c r="R36" s="23"/>
      <c r="S36" s="23"/>
      <c r="T36" s="23"/>
      <c r="U36" s="23"/>
      <c r="V36" s="23"/>
      <c r="W36" s="23"/>
    </row>
    <row r="37" ht="18.75" customHeight="1" spans="1:23">
      <c r="A37" s="24"/>
      <c r="B37" s="20" t="s">
        <v>277</v>
      </c>
      <c r="C37" s="20" t="s">
        <v>278</v>
      </c>
      <c r="D37" s="20" t="s">
        <v>88</v>
      </c>
      <c r="E37" s="20" t="s">
        <v>89</v>
      </c>
      <c r="F37" s="20" t="s">
        <v>279</v>
      </c>
      <c r="G37" s="20" t="s">
        <v>280</v>
      </c>
      <c r="H37" s="23">
        <v>4340</v>
      </c>
      <c r="I37" s="23">
        <v>4340</v>
      </c>
      <c r="J37" s="23"/>
      <c r="K37" s="23"/>
      <c r="L37" s="23">
        <v>4340</v>
      </c>
      <c r="M37" s="23"/>
      <c r="N37" s="23"/>
      <c r="O37" s="23"/>
      <c r="P37" s="23"/>
      <c r="Q37" s="23"/>
      <c r="R37" s="23"/>
      <c r="S37" s="23"/>
      <c r="T37" s="23"/>
      <c r="U37" s="23"/>
      <c r="V37" s="23"/>
      <c r="W37" s="23"/>
    </row>
    <row r="38" ht="18.75" customHeight="1" spans="1:23">
      <c r="A38" s="24"/>
      <c r="B38" s="20" t="s">
        <v>281</v>
      </c>
      <c r="C38" s="20" t="s">
        <v>214</v>
      </c>
      <c r="D38" s="20" t="s">
        <v>128</v>
      </c>
      <c r="E38" s="20" t="s">
        <v>89</v>
      </c>
      <c r="F38" s="20" t="s">
        <v>282</v>
      </c>
      <c r="G38" s="20" t="s">
        <v>214</v>
      </c>
      <c r="H38" s="23">
        <v>6000</v>
      </c>
      <c r="I38" s="23">
        <v>6000</v>
      </c>
      <c r="J38" s="23"/>
      <c r="K38" s="23"/>
      <c r="L38" s="23">
        <v>6000</v>
      </c>
      <c r="M38" s="23"/>
      <c r="N38" s="23"/>
      <c r="O38" s="23"/>
      <c r="P38" s="23"/>
      <c r="Q38" s="23"/>
      <c r="R38" s="23"/>
      <c r="S38" s="23"/>
      <c r="T38" s="23"/>
      <c r="U38" s="23"/>
      <c r="V38" s="23"/>
      <c r="W38" s="23"/>
    </row>
    <row r="39" ht="18.75" customHeight="1" spans="1:23">
      <c r="A39" s="24"/>
      <c r="B39" s="20" t="s">
        <v>277</v>
      </c>
      <c r="C39" s="20" t="s">
        <v>278</v>
      </c>
      <c r="D39" s="20" t="s">
        <v>128</v>
      </c>
      <c r="E39" s="20" t="s">
        <v>89</v>
      </c>
      <c r="F39" s="20" t="s">
        <v>279</v>
      </c>
      <c r="G39" s="20" t="s">
        <v>280</v>
      </c>
      <c r="H39" s="23">
        <v>15700</v>
      </c>
      <c r="I39" s="23">
        <v>15700</v>
      </c>
      <c r="J39" s="23"/>
      <c r="K39" s="23"/>
      <c r="L39" s="23">
        <v>15700</v>
      </c>
      <c r="M39" s="23"/>
      <c r="N39" s="23"/>
      <c r="O39" s="23"/>
      <c r="P39" s="23"/>
      <c r="Q39" s="23"/>
      <c r="R39" s="23"/>
      <c r="S39" s="23"/>
      <c r="T39" s="23"/>
      <c r="U39" s="23"/>
      <c r="V39" s="23"/>
      <c r="W39" s="23"/>
    </row>
    <row r="40" ht="18.75" customHeight="1" spans="1:23">
      <c r="A40" s="24"/>
      <c r="B40" s="20" t="s">
        <v>277</v>
      </c>
      <c r="C40" s="20" t="s">
        <v>278</v>
      </c>
      <c r="D40" s="20" t="s">
        <v>131</v>
      </c>
      <c r="E40" s="20" t="s">
        <v>132</v>
      </c>
      <c r="F40" s="20" t="s">
        <v>279</v>
      </c>
      <c r="G40" s="20" t="s">
        <v>280</v>
      </c>
      <c r="H40" s="23">
        <v>30380</v>
      </c>
      <c r="I40" s="23">
        <v>30380</v>
      </c>
      <c r="J40" s="23"/>
      <c r="K40" s="23"/>
      <c r="L40" s="23">
        <v>30380</v>
      </c>
      <c r="M40" s="23"/>
      <c r="N40" s="23"/>
      <c r="O40" s="23"/>
      <c r="P40" s="23"/>
      <c r="Q40" s="23"/>
      <c r="R40" s="23"/>
      <c r="S40" s="23"/>
      <c r="T40" s="23"/>
      <c r="U40" s="23"/>
      <c r="V40" s="23"/>
      <c r="W40" s="23"/>
    </row>
    <row r="41" ht="18.75" customHeight="1" spans="1:23">
      <c r="A41" s="24"/>
      <c r="B41" s="20" t="s">
        <v>283</v>
      </c>
      <c r="C41" s="20" t="s">
        <v>284</v>
      </c>
      <c r="D41" s="20" t="s">
        <v>92</v>
      </c>
      <c r="E41" s="20" t="s">
        <v>93</v>
      </c>
      <c r="F41" s="20" t="s">
        <v>285</v>
      </c>
      <c r="G41" s="20" t="s">
        <v>286</v>
      </c>
      <c r="H41" s="23">
        <v>400</v>
      </c>
      <c r="I41" s="23">
        <v>400</v>
      </c>
      <c r="J41" s="23"/>
      <c r="K41" s="23"/>
      <c r="L41" s="23">
        <v>400</v>
      </c>
      <c r="M41" s="23"/>
      <c r="N41" s="23"/>
      <c r="O41" s="23"/>
      <c r="P41" s="23"/>
      <c r="Q41" s="23"/>
      <c r="R41" s="23"/>
      <c r="S41" s="23"/>
      <c r="T41" s="23"/>
      <c r="U41" s="23"/>
      <c r="V41" s="23"/>
      <c r="W41" s="23"/>
    </row>
    <row r="42" ht="18.75" customHeight="1" spans="1:23">
      <c r="A42" s="24"/>
      <c r="B42" s="20" t="s">
        <v>287</v>
      </c>
      <c r="C42" s="20" t="s">
        <v>288</v>
      </c>
      <c r="D42" s="20" t="s">
        <v>88</v>
      </c>
      <c r="E42" s="20" t="s">
        <v>89</v>
      </c>
      <c r="F42" s="20" t="s">
        <v>289</v>
      </c>
      <c r="G42" s="20" t="s">
        <v>288</v>
      </c>
      <c r="H42" s="23">
        <v>987.36</v>
      </c>
      <c r="I42" s="23">
        <v>987.36</v>
      </c>
      <c r="J42" s="23"/>
      <c r="K42" s="23"/>
      <c r="L42" s="23">
        <v>987.36</v>
      </c>
      <c r="M42" s="23"/>
      <c r="N42" s="23"/>
      <c r="O42" s="23"/>
      <c r="P42" s="23"/>
      <c r="Q42" s="23"/>
      <c r="R42" s="23"/>
      <c r="S42" s="23"/>
      <c r="T42" s="23"/>
      <c r="U42" s="23"/>
      <c r="V42" s="23"/>
      <c r="W42" s="23"/>
    </row>
    <row r="43" ht="18.75" customHeight="1" spans="1:23">
      <c r="A43" s="24"/>
      <c r="B43" s="20" t="s">
        <v>287</v>
      </c>
      <c r="C43" s="20" t="s">
        <v>288</v>
      </c>
      <c r="D43" s="20" t="s">
        <v>128</v>
      </c>
      <c r="E43" s="20" t="s">
        <v>89</v>
      </c>
      <c r="F43" s="20" t="s">
        <v>289</v>
      </c>
      <c r="G43" s="20" t="s">
        <v>288</v>
      </c>
      <c r="H43" s="23">
        <v>4490.16</v>
      </c>
      <c r="I43" s="23">
        <v>4490.16</v>
      </c>
      <c r="J43" s="23"/>
      <c r="K43" s="23"/>
      <c r="L43" s="23">
        <v>4490.16</v>
      </c>
      <c r="M43" s="23"/>
      <c r="N43" s="23"/>
      <c r="O43" s="23"/>
      <c r="P43" s="23"/>
      <c r="Q43" s="23"/>
      <c r="R43" s="23"/>
      <c r="S43" s="23"/>
      <c r="T43" s="23"/>
      <c r="U43" s="23"/>
      <c r="V43" s="23"/>
      <c r="W43" s="23"/>
    </row>
    <row r="44" ht="18.75" customHeight="1" spans="1:23">
      <c r="A44" s="24"/>
      <c r="B44" s="20" t="s">
        <v>287</v>
      </c>
      <c r="C44" s="20" t="s">
        <v>288</v>
      </c>
      <c r="D44" s="20" t="s">
        <v>131</v>
      </c>
      <c r="E44" s="20" t="s">
        <v>132</v>
      </c>
      <c r="F44" s="20" t="s">
        <v>289</v>
      </c>
      <c r="G44" s="20" t="s">
        <v>288</v>
      </c>
      <c r="H44" s="23">
        <v>4663.44</v>
      </c>
      <c r="I44" s="23">
        <v>4663.44</v>
      </c>
      <c r="J44" s="23"/>
      <c r="K44" s="23"/>
      <c r="L44" s="23">
        <v>4663.44</v>
      </c>
      <c r="M44" s="23"/>
      <c r="N44" s="23"/>
      <c r="O44" s="23"/>
      <c r="P44" s="23"/>
      <c r="Q44" s="23"/>
      <c r="R44" s="23"/>
      <c r="S44" s="23"/>
      <c r="T44" s="23"/>
      <c r="U44" s="23"/>
      <c r="V44" s="23"/>
      <c r="W44" s="23"/>
    </row>
    <row r="45" ht="18.75" customHeight="1" spans="1:23">
      <c r="A45" s="24"/>
      <c r="B45" s="20" t="s">
        <v>290</v>
      </c>
      <c r="C45" s="20" t="s">
        <v>291</v>
      </c>
      <c r="D45" s="20" t="s">
        <v>128</v>
      </c>
      <c r="E45" s="20" t="s">
        <v>89</v>
      </c>
      <c r="F45" s="20" t="s">
        <v>292</v>
      </c>
      <c r="G45" s="20" t="s">
        <v>291</v>
      </c>
      <c r="H45" s="23">
        <v>17000</v>
      </c>
      <c r="I45" s="23">
        <v>17000</v>
      </c>
      <c r="J45" s="23"/>
      <c r="K45" s="23"/>
      <c r="L45" s="23">
        <v>17000</v>
      </c>
      <c r="M45" s="23"/>
      <c r="N45" s="23"/>
      <c r="O45" s="23"/>
      <c r="P45" s="23"/>
      <c r="Q45" s="23"/>
      <c r="R45" s="23"/>
      <c r="S45" s="23"/>
      <c r="T45" s="23"/>
      <c r="U45" s="23"/>
      <c r="V45" s="23"/>
      <c r="W45" s="23"/>
    </row>
    <row r="46" ht="18.75" customHeight="1" spans="1:23">
      <c r="A46" s="24"/>
      <c r="B46" s="20" t="s">
        <v>293</v>
      </c>
      <c r="C46" s="20" t="s">
        <v>294</v>
      </c>
      <c r="D46" s="20" t="s">
        <v>88</v>
      </c>
      <c r="E46" s="20" t="s">
        <v>89</v>
      </c>
      <c r="F46" s="20" t="s">
        <v>295</v>
      </c>
      <c r="G46" s="20" t="s">
        <v>296</v>
      </c>
      <c r="H46" s="23">
        <v>9000</v>
      </c>
      <c r="I46" s="23">
        <v>9000</v>
      </c>
      <c r="J46" s="23"/>
      <c r="K46" s="23"/>
      <c r="L46" s="23">
        <v>9000</v>
      </c>
      <c r="M46" s="23"/>
      <c r="N46" s="23"/>
      <c r="O46" s="23"/>
      <c r="P46" s="23"/>
      <c r="Q46" s="23"/>
      <c r="R46" s="23"/>
      <c r="S46" s="23"/>
      <c r="T46" s="23"/>
      <c r="U46" s="23"/>
      <c r="V46" s="23"/>
      <c r="W46" s="23"/>
    </row>
    <row r="47" ht="18.75" customHeight="1" spans="1:23">
      <c r="A47" s="24"/>
      <c r="B47" s="20" t="s">
        <v>293</v>
      </c>
      <c r="C47" s="20" t="s">
        <v>294</v>
      </c>
      <c r="D47" s="20" t="s">
        <v>128</v>
      </c>
      <c r="E47" s="20" t="s">
        <v>89</v>
      </c>
      <c r="F47" s="20" t="s">
        <v>295</v>
      </c>
      <c r="G47" s="20" t="s">
        <v>296</v>
      </c>
      <c r="H47" s="23">
        <v>45000</v>
      </c>
      <c r="I47" s="23">
        <v>45000</v>
      </c>
      <c r="J47" s="23"/>
      <c r="K47" s="23"/>
      <c r="L47" s="23">
        <v>45000</v>
      </c>
      <c r="M47" s="23"/>
      <c r="N47" s="23"/>
      <c r="O47" s="23"/>
      <c r="P47" s="23"/>
      <c r="Q47" s="23"/>
      <c r="R47" s="23"/>
      <c r="S47" s="23"/>
      <c r="T47" s="23"/>
      <c r="U47" s="23"/>
      <c r="V47" s="23"/>
      <c r="W47" s="23"/>
    </row>
    <row r="48" ht="18.75" customHeight="1" spans="1:23">
      <c r="A48" s="24"/>
      <c r="B48" s="20" t="s">
        <v>297</v>
      </c>
      <c r="C48" s="20" t="s">
        <v>298</v>
      </c>
      <c r="D48" s="20" t="s">
        <v>124</v>
      </c>
      <c r="E48" s="20" t="s">
        <v>125</v>
      </c>
      <c r="F48" s="20" t="s">
        <v>285</v>
      </c>
      <c r="G48" s="20" t="s">
        <v>286</v>
      </c>
      <c r="H48" s="23">
        <v>18357.8</v>
      </c>
      <c r="I48" s="23">
        <v>18357.8</v>
      </c>
      <c r="J48" s="23"/>
      <c r="K48" s="23"/>
      <c r="L48" s="23">
        <v>18357.8</v>
      </c>
      <c r="M48" s="23"/>
      <c r="N48" s="23"/>
      <c r="O48" s="23"/>
      <c r="P48" s="23"/>
      <c r="Q48" s="23"/>
      <c r="R48" s="23"/>
      <c r="S48" s="23"/>
      <c r="T48" s="23"/>
      <c r="U48" s="23"/>
      <c r="V48" s="23"/>
      <c r="W48" s="23"/>
    </row>
    <row r="49" ht="18.75" customHeight="1" spans="1:23">
      <c r="A49" s="24"/>
      <c r="B49" s="20" t="s">
        <v>299</v>
      </c>
      <c r="C49" s="20" t="s">
        <v>300</v>
      </c>
      <c r="D49" s="20" t="s">
        <v>92</v>
      </c>
      <c r="E49" s="20" t="s">
        <v>93</v>
      </c>
      <c r="F49" s="20" t="s">
        <v>301</v>
      </c>
      <c r="G49" s="20" t="s">
        <v>302</v>
      </c>
      <c r="H49" s="23">
        <v>21933</v>
      </c>
      <c r="I49" s="23">
        <v>21933</v>
      </c>
      <c r="J49" s="23"/>
      <c r="K49" s="23"/>
      <c r="L49" s="23">
        <v>21933</v>
      </c>
      <c r="M49" s="23"/>
      <c r="N49" s="23"/>
      <c r="O49" s="23"/>
      <c r="P49" s="23"/>
      <c r="Q49" s="23"/>
      <c r="R49" s="23"/>
      <c r="S49" s="23"/>
      <c r="T49" s="23"/>
      <c r="U49" s="23"/>
      <c r="V49" s="23"/>
      <c r="W49" s="23"/>
    </row>
    <row r="50" ht="18.75" customHeight="1" spans="1:23">
      <c r="A50" s="24"/>
      <c r="B50" s="20" t="s">
        <v>303</v>
      </c>
      <c r="C50" s="20" t="s">
        <v>304</v>
      </c>
      <c r="D50" s="20" t="s">
        <v>114</v>
      </c>
      <c r="E50" s="20" t="s">
        <v>115</v>
      </c>
      <c r="F50" s="20" t="s">
        <v>305</v>
      </c>
      <c r="G50" s="20" t="s">
        <v>306</v>
      </c>
      <c r="H50" s="23">
        <v>70000.02</v>
      </c>
      <c r="I50" s="23">
        <v>70000.02</v>
      </c>
      <c r="J50" s="23"/>
      <c r="K50" s="23"/>
      <c r="L50" s="23">
        <v>70000.02</v>
      </c>
      <c r="M50" s="23"/>
      <c r="N50" s="23"/>
      <c r="O50" s="23"/>
      <c r="P50" s="23"/>
      <c r="Q50" s="23"/>
      <c r="R50" s="23"/>
      <c r="S50" s="23"/>
      <c r="T50" s="23"/>
      <c r="U50" s="23"/>
      <c r="V50" s="23"/>
      <c r="W50" s="23"/>
    </row>
    <row r="51" ht="18.75" customHeight="1" spans="1:23">
      <c r="A51" s="24"/>
      <c r="B51" s="20" t="s">
        <v>307</v>
      </c>
      <c r="C51" s="20" t="s">
        <v>308</v>
      </c>
      <c r="D51" s="20" t="s">
        <v>100</v>
      </c>
      <c r="E51" s="20" t="s">
        <v>101</v>
      </c>
      <c r="F51" s="20" t="s">
        <v>305</v>
      </c>
      <c r="G51" s="20" t="s">
        <v>306</v>
      </c>
      <c r="H51" s="23">
        <v>67964.52</v>
      </c>
      <c r="I51" s="23">
        <v>67964.52</v>
      </c>
      <c r="J51" s="23"/>
      <c r="K51" s="23"/>
      <c r="L51" s="23">
        <v>67964.52</v>
      </c>
      <c r="M51" s="23"/>
      <c r="N51" s="23"/>
      <c r="O51" s="23"/>
      <c r="P51" s="23"/>
      <c r="Q51" s="23"/>
      <c r="R51" s="23"/>
      <c r="S51" s="23"/>
      <c r="T51" s="23"/>
      <c r="U51" s="23"/>
      <c r="V51" s="23"/>
      <c r="W51" s="23"/>
    </row>
    <row r="52" ht="18.75" customHeight="1" spans="1:23">
      <c r="A52" s="24"/>
      <c r="B52" s="20" t="s">
        <v>307</v>
      </c>
      <c r="C52" s="20" t="s">
        <v>308</v>
      </c>
      <c r="D52" s="20" t="s">
        <v>102</v>
      </c>
      <c r="E52" s="20" t="s">
        <v>103</v>
      </c>
      <c r="F52" s="20" t="s">
        <v>305</v>
      </c>
      <c r="G52" s="20" t="s">
        <v>306</v>
      </c>
      <c r="H52" s="23">
        <v>648</v>
      </c>
      <c r="I52" s="23">
        <v>648</v>
      </c>
      <c r="J52" s="23"/>
      <c r="K52" s="23"/>
      <c r="L52" s="23">
        <v>648</v>
      </c>
      <c r="M52" s="23"/>
      <c r="N52" s="23"/>
      <c r="O52" s="23"/>
      <c r="P52" s="23"/>
      <c r="Q52" s="23"/>
      <c r="R52" s="23"/>
      <c r="S52" s="23"/>
      <c r="T52" s="23"/>
      <c r="U52" s="23"/>
      <c r="V52" s="23"/>
      <c r="W52" s="23"/>
    </row>
    <row r="53" ht="18.75" customHeight="1" spans="1:23">
      <c r="A53" s="24"/>
      <c r="B53" s="20" t="s">
        <v>307</v>
      </c>
      <c r="C53" s="20" t="s">
        <v>308</v>
      </c>
      <c r="D53" s="20" t="s">
        <v>104</v>
      </c>
      <c r="E53" s="20" t="s">
        <v>105</v>
      </c>
      <c r="F53" s="20" t="s">
        <v>305</v>
      </c>
      <c r="G53" s="20" t="s">
        <v>306</v>
      </c>
      <c r="H53" s="23">
        <v>126568</v>
      </c>
      <c r="I53" s="23">
        <v>126568</v>
      </c>
      <c r="J53" s="23"/>
      <c r="K53" s="23"/>
      <c r="L53" s="23">
        <v>126568</v>
      </c>
      <c r="M53" s="23"/>
      <c r="N53" s="23"/>
      <c r="O53" s="23"/>
      <c r="P53" s="23"/>
      <c r="Q53" s="23"/>
      <c r="R53" s="23"/>
      <c r="S53" s="23"/>
      <c r="T53" s="23"/>
      <c r="U53" s="23"/>
      <c r="V53" s="23"/>
      <c r="W53" s="23"/>
    </row>
    <row r="54" ht="18.75" customHeight="1" spans="1:23">
      <c r="A54" s="24"/>
      <c r="B54" s="20" t="s">
        <v>307</v>
      </c>
      <c r="C54" s="20" t="s">
        <v>308</v>
      </c>
      <c r="D54" s="20" t="s">
        <v>108</v>
      </c>
      <c r="E54" s="20" t="s">
        <v>109</v>
      </c>
      <c r="F54" s="20" t="s">
        <v>305</v>
      </c>
      <c r="G54" s="20" t="s">
        <v>306</v>
      </c>
      <c r="H54" s="23">
        <v>1231200</v>
      </c>
      <c r="I54" s="23">
        <v>1231200</v>
      </c>
      <c r="J54" s="23"/>
      <c r="K54" s="23"/>
      <c r="L54" s="23">
        <v>1231200</v>
      </c>
      <c r="M54" s="23"/>
      <c r="N54" s="23"/>
      <c r="O54" s="23"/>
      <c r="P54" s="23"/>
      <c r="Q54" s="23"/>
      <c r="R54" s="23"/>
      <c r="S54" s="23"/>
      <c r="T54" s="23"/>
      <c r="U54" s="23"/>
      <c r="V54" s="23"/>
      <c r="W54" s="23"/>
    </row>
    <row r="55" ht="18.75" customHeight="1" spans="1:23">
      <c r="A55" s="24"/>
      <c r="B55" s="20" t="s">
        <v>307</v>
      </c>
      <c r="C55" s="20" t="s">
        <v>308</v>
      </c>
      <c r="D55" s="20" t="s">
        <v>108</v>
      </c>
      <c r="E55" s="20" t="s">
        <v>109</v>
      </c>
      <c r="F55" s="20" t="s">
        <v>305</v>
      </c>
      <c r="G55" s="20" t="s">
        <v>306</v>
      </c>
      <c r="H55" s="23">
        <v>200000</v>
      </c>
      <c r="I55" s="23">
        <v>200000</v>
      </c>
      <c r="J55" s="23"/>
      <c r="K55" s="23"/>
      <c r="L55" s="23">
        <v>200000</v>
      </c>
      <c r="M55" s="23"/>
      <c r="N55" s="23"/>
      <c r="O55" s="23"/>
      <c r="P55" s="23"/>
      <c r="Q55" s="23"/>
      <c r="R55" s="23"/>
      <c r="S55" s="23"/>
      <c r="T55" s="23"/>
      <c r="U55" s="23"/>
      <c r="V55" s="23"/>
      <c r="W55" s="23"/>
    </row>
    <row r="56" ht="18.75" customHeight="1" spans="1:23">
      <c r="A56" s="24"/>
      <c r="B56" s="20" t="s">
        <v>307</v>
      </c>
      <c r="C56" s="20" t="s">
        <v>308</v>
      </c>
      <c r="D56" s="20" t="s">
        <v>152</v>
      </c>
      <c r="E56" s="20" t="s">
        <v>153</v>
      </c>
      <c r="F56" s="20" t="s">
        <v>305</v>
      </c>
      <c r="G56" s="20" t="s">
        <v>306</v>
      </c>
      <c r="H56" s="23">
        <v>200000</v>
      </c>
      <c r="I56" s="23">
        <v>200000</v>
      </c>
      <c r="J56" s="23"/>
      <c r="K56" s="23"/>
      <c r="L56" s="23">
        <v>200000</v>
      </c>
      <c r="M56" s="23"/>
      <c r="N56" s="23"/>
      <c r="O56" s="23"/>
      <c r="P56" s="23"/>
      <c r="Q56" s="23"/>
      <c r="R56" s="23"/>
      <c r="S56" s="23"/>
      <c r="T56" s="23"/>
      <c r="U56" s="23"/>
      <c r="V56" s="23"/>
      <c r="W56" s="23"/>
    </row>
    <row r="57" ht="18.75" customHeight="1" spans="1:23">
      <c r="A57" s="24"/>
      <c r="B57" s="20" t="s">
        <v>309</v>
      </c>
      <c r="C57" s="20" t="s">
        <v>113</v>
      </c>
      <c r="D57" s="20" t="s">
        <v>112</v>
      </c>
      <c r="E57" s="20" t="s">
        <v>113</v>
      </c>
      <c r="F57" s="20" t="s">
        <v>305</v>
      </c>
      <c r="G57" s="20" t="s">
        <v>306</v>
      </c>
      <c r="H57" s="23">
        <v>900000</v>
      </c>
      <c r="I57" s="23">
        <v>900000</v>
      </c>
      <c r="J57" s="23"/>
      <c r="K57" s="23"/>
      <c r="L57" s="23">
        <v>900000</v>
      </c>
      <c r="M57" s="23"/>
      <c r="N57" s="23"/>
      <c r="O57" s="23"/>
      <c r="P57" s="23"/>
      <c r="Q57" s="23"/>
      <c r="R57" s="23"/>
      <c r="S57" s="23"/>
      <c r="T57" s="23"/>
      <c r="U57" s="23"/>
      <c r="V57" s="23"/>
      <c r="W57" s="23"/>
    </row>
    <row r="58" ht="18.75" customHeight="1" spans="1:23">
      <c r="A58" s="22" t="s">
        <v>56</v>
      </c>
      <c r="B58" s="22"/>
      <c r="C58" s="22"/>
      <c r="D58" s="22"/>
      <c r="E58" s="22"/>
      <c r="F58" s="22"/>
      <c r="G58" s="22"/>
      <c r="H58" s="23">
        <v>5792725.66</v>
      </c>
      <c r="I58" s="23">
        <v>5792725.66</v>
      </c>
      <c r="J58" s="23"/>
      <c r="K58" s="23"/>
      <c r="L58" s="23">
        <v>5792725.66</v>
      </c>
      <c r="M58" s="23"/>
      <c r="N58" s="23"/>
      <c r="O58" s="23"/>
      <c r="P58" s="23"/>
      <c r="Q58" s="23"/>
      <c r="R58" s="23"/>
      <c r="S58" s="23"/>
      <c r="T58" s="23"/>
      <c r="U58" s="23"/>
      <c r="V58" s="23"/>
      <c r="W58" s="23"/>
    </row>
  </sheetData>
  <mergeCells count="30">
    <mergeCell ref="A2:W2"/>
    <mergeCell ref="A3:G3"/>
    <mergeCell ref="H4:W4"/>
    <mergeCell ref="I5:M5"/>
    <mergeCell ref="N5:P5"/>
    <mergeCell ref="R5:W5"/>
    <mergeCell ref="A58:G5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73"/>
  <sheetViews>
    <sheetView showZeros="0" tabSelected="1" topLeftCell="A5" workbookViewId="0">
      <selection activeCell="C16" sqref="C16"/>
    </sheetView>
  </sheetViews>
  <sheetFormatPr defaultColWidth="9.14285714285714" defaultRowHeight="14.25" customHeight="1"/>
  <cols>
    <col min="1" max="1" width="12.4285714285714" customWidth="1"/>
    <col min="2" max="2" width="33.7142857142857" customWidth="1"/>
    <col min="3" max="3" width="32.8571428571429" customWidth="1"/>
    <col min="4" max="4" width="23.8571428571429" customWidth="1"/>
    <col min="5" max="5" width="11.1428571428571" customWidth="1"/>
    <col min="6" max="6" width="17.7142857142857" customWidth="1"/>
    <col min="7" max="7" width="9.85714285714286" customWidth="1"/>
    <col min="8" max="8" width="17.7142857142857" customWidth="1"/>
    <col min="9" max="21" width="19.1428571428571" customWidth="1"/>
    <col min="22" max="23" width="19.2857142857143" customWidth="1"/>
  </cols>
  <sheetData>
    <row r="1" ht="13.5" customHeight="1" spans="2:23">
      <c r="B1" s="122"/>
      <c r="E1" s="1"/>
      <c r="F1" s="1"/>
      <c r="G1" s="1"/>
      <c r="H1" s="1"/>
      <c r="I1" s="2"/>
      <c r="J1" s="2"/>
      <c r="K1" s="2"/>
      <c r="L1" s="2"/>
      <c r="M1" s="2"/>
      <c r="N1" s="2"/>
      <c r="O1" s="2"/>
      <c r="P1" s="2"/>
      <c r="Q1" s="2"/>
      <c r="U1" s="122"/>
      <c r="W1" s="32" t="s">
        <v>310</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"单位名称："&amp;"双江拉祜族佤族布朗族傣族自治县退役军人事务局"</f>
        <v>单位名称：双江拉祜族佤族布朗族傣族自治县退役军人事务局</v>
      </c>
      <c r="B3" s="7"/>
      <c r="C3" s="7"/>
      <c r="D3" s="7"/>
      <c r="E3" s="7"/>
      <c r="F3" s="7"/>
      <c r="G3" s="7"/>
      <c r="H3" s="7"/>
      <c r="I3" s="8"/>
      <c r="J3" s="8"/>
      <c r="K3" s="8"/>
      <c r="L3" s="8"/>
      <c r="M3" s="8"/>
      <c r="N3" s="8"/>
      <c r="O3" s="8"/>
      <c r="P3" s="8"/>
      <c r="Q3" s="8"/>
      <c r="U3" s="122"/>
      <c r="W3" s="32" t="s">
        <v>209</v>
      </c>
    </row>
    <row r="4" ht="18.75" customHeight="1" spans="1:23">
      <c r="A4" s="9" t="s">
        <v>311</v>
      </c>
      <c r="B4" s="10" t="s">
        <v>223</v>
      </c>
      <c r="C4" s="9" t="s">
        <v>224</v>
      </c>
      <c r="D4" s="9" t="s">
        <v>312</v>
      </c>
      <c r="E4" s="10" t="s">
        <v>225</v>
      </c>
      <c r="F4" s="10" t="s">
        <v>226</v>
      </c>
      <c r="G4" s="10" t="s">
        <v>313</v>
      </c>
      <c r="H4" s="10" t="s">
        <v>314</v>
      </c>
      <c r="I4" s="26" t="s">
        <v>56</v>
      </c>
      <c r="J4" s="11" t="s">
        <v>315</v>
      </c>
      <c r="K4" s="12"/>
      <c r="L4" s="12"/>
      <c r="M4" s="13"/>
      <c r="N4" s="11" t="s">
        <v>231</v>
      </c>
      <c r="O4" s="12"/>
      <c r="P4" s="13"/>
      <c r="Q4" s="10" t="s">
        <v>62</v>
      </c>
      <c r="R4" s="11" t="s">
        <v>78</v>
      </c>
      <c r="S4" s="12"/>
      <c r="T4" s="12"/>
      <c r="U4" s="12"/>
      <c r="V4" s="12"/>
      <c r="W4" s="13"/>
    </row>
    <row r="5" ht="18.75" customHeight="1" spans="1:23">
      <c r="A5" s="14"/>
      <c r="B5" s="27"/>
      <c r="C5" s="14"/>
      <c r="D5" s="14"/>
      <c r="E5" s="15"/>
      <c r="F5" s="15"/>
      <c r="G5" s="15"/>
      <c r="H5" s="15"/>
      <c r="I5" s="27"/>
      <c r="J5" s="124" t="s">
        <v>59</v>
      </c>
      <c r="K5" s="125"/>
      <c r="L5" s="10" t="s">
        <v>60</v>
      </c>
      <c r="M5" s="10" t="s">
        <v>61</v>
      </c>
      <c r="N5" s="10" t="s">
        <v>59</v>
      </c>
      <c r="O5" s="10" t="s">
        <v>60</v>
      </c>
      <c r="P5" s="10" t="s">
        <v>61</v>
      </c>
      <c r="Q5" s="15"/>
      <c r="R5" s="10" t="s">
        <v>58</v>
      </c>
      <c r="S5" s="9" t="s">
        <v>65</v>
      </c>
      <c r="T5" s="9" t="s">
        <v>237</v>
      </c>
      <c r="U5" s="9" t="s">
        <v>67</v>
      </c>
      <c r="V5" s="9" t="s">
        <v>68</v>
      </c>
      <c r="W5" s="9" t="s">
        <v>69</v>
      </c>
    </row>
    <row r="6" ht="18.75" customHeight="1" spans="1:23">
      <c r="A6" s="27"/>
      <c r="B6" s="27"/>
      <c r="C6" s="27"/>
      <c r="D6" s="27"/>
      <c r="E6" s="27"/>
      <c r="F6" s="27"/>
      <c r="G6" s="27"/>
      <c r="H6" s="27"/>
      <c r="I6" s="27"/>
      <c r="J6" s="126" t="s">
        <v>58</v>
      </c>
      <c r="K6" s="91"/>
      <c r="L6" s="27"/>
      <c r="M6" s="27"/>
      <c r="N6" s="27"/>
      <c r="O6" s="27"/>
      <c r="P6" s="27"/>
      <c r="Q6" s="27"/>
      <c r="R6" s="27"/>
      <c r="S6" s="127"/>
      <c r="T6" s="127"/>
      <c r="U6" s="127"/>
      <c r="V6" s="127"/>
      <c r="W6" s="127"/>
    </row>
    <row r="7" ht="18.75" customHeight="1" spans="1:23">
      <c r="A7" s="16"/>
      <c r="B7" s="28"/>
      <c r="C7" s="16"/>
      <c r="D7" s="16"/>
      <c r="E7" s="17"/>
      <c r="F7" s="17"/>
      <c r="G7" s="17"/>
      <c r="H7" s="17"/>
      <c r="I7" s="28"/>
      <c r="J7" s="40" t="s">
        <v>58</v>
      </c>
      <c r="K7" s="40" t="s">
        <v>316</v>
      </c>
      <c r="L7" s="17"/>
      <c r="M7" s="17"/>
      <c r="N7" s="17"/>
      <c r="O7" s="17"/>
      <c r="P7" s="17"/>
      <c r="Q7" s="17"/>
      <c r="R7" s="17"/>
      <c r="S7" s="17"/>
      <c r="T7" s="17"/>
      <c r="U7" s="28"/>
      <c r="V7" s="17"/>
      <c r="W7" s="17"/>
    </row>
    <row r="8" ht="18.75" customHeight="1" spans="1:23">
      <c r="A8" s="123">
        <v>1</v>
      </c>
      <c r="B8" s="123">
        <v>2</v>
      </c>
      <c r="C8" s="123">
        <v>3</v>
      </c>
      <c r="D8" s="123">
        <v>4</v>
      </c>
      <c r="E8" s="123">
        <v>5</v>
      </c>
      <c r="F8" s="123">
        <v>6</v>
      </c>
      <c r="G8" s="123">
        <v>7</v>
      </c>
      <c r="H8" s="123">
        <v>8</v>
      </c>
      <c r="I8" s="123">
        <v>9</v>
      </c>
      <c r="J8" s="123">
        <v>10</v>
      </c>
      <c r="K8" s="123">
        <v>11</v>
      </c>
      <c r="L8" s="123">
        <v>12</v>
      </c>
      <c r="M8" s="123">
        <v>13</v>
      </c>
      <c r="N8" s="123">
        <v>14</v>
      </c>
      <c r="O8" s="123">
        <v>15</v>
      </c>
      <c r="P8" s="123">
        <v>16</v>
      </c>
      <c r="Q8" s="123">
        <v>17</v>
      </c>
      <c r="R8" s="123">
        <v>18</v>
      </c>
      <c r="S8" s="123">
        <v>19</v>
      </c>
      <c r="T8" s="123">
        <v>20</v>
      </c>
      <c r="U8" s="123">
        <v>21</v>
      </c>
      <c r="V8" s="123">
        <v>22</v>
      </c>
      <c r="W8" s="123">
        <v>23</v>
      </c>
    </row>
    <row r="9" ht="18.75" customHeight="1" spans="1:23">
      <c r="A9" s="20"/>
      <c r="B9" s="20"/>
      <c r="C9" s="20" t="s">
        <v>317</v>
      </c>
      <c r="D9" s="20"/>
      <c r="E9" s="20"/>
      <c r="F9" s="20"/>
      <c r="G9" s="20"/>
      <c r="H9" s="20"/>
      <c r="I9" s="23">
        <v>10553.17</v>
      </c>
      <c r="J9" s="23"/>
      <c r="K9" s="23"/>
      <c r="L9" s="23"/>
      <c r="M9" s="23"/>
      <c r="N9" s="23">
        <v>10553.17</v>
      </c>
      <c r="O9" s="23"/>
      <c r="P9" s="23"/>
      <c r="Q9" s="23"/>
      <c r="R9" s="23"/>
      <c r="S9" s="23"/>
      <c r="T9" s="23"/>
      <c r="U9" s="23"/>
      <c r="V9" s="23"/>
      <c r="W9" s="23"/>
    </row>
    <row r="10" ht="18.75" customHeight="1" spans="1:23">
      <c r="A10" s="29" t="s">
        <v>318</v>
      </c>
      <c r="B10" s="29" t="s">
        <v>319</v>
      </c>
      <c r="C10" s="29" t="s">
        <v>317</v>
      </c>
      <c r="D10" s="29" t="s">
        <v>71</v>
      </c>
      <c r="E10" s="29" t="s">
        <v>120</v>
      </c>
      <c r="F10" s="29" t="s">
        <v>121</v>
      </c>
      <c r="G10" s="29" t="s">
        <v>320</v>
      </c>
      <c r="H10" s="29" t="s">
        <v>321</v>
      </c>
      <c r="I10" s="23">
        <v>10553.17</v>
      </c>
      <c r="J10" s="23"/>
      <c r="K10" s="23"/>
      <c r="L10" s="23"/>
      <c r="M10" s="23"/>
      <c r="N10" s="23">
        <v>10553.17</v>
      </c>
      <c r="O10" s="23"/>
      <c r="P10" s="23"/>
      <c r="Q10" s="23"/>
      <c r="R10" s="23"/>
      <c r="S10" s="23"/>
      <c r="T10" s="23"/>
      <c r="U10" s="23"/>
      <c r="V10" s="23"/>
      <c r="W10" s="23"/>
    </row>
    <row r="11" ht="18.75" customHeight="1" spans="1:23">
      <c r="A11" s="24"/>
      <c r="B11" s="24"/>
      <c r="C11" s="20" t="s">
        <v>322</v>
      </c>
      <c r="D11" s="24"/>
      <c r="E11" s="24"/>
      <c r="F11" s="24"/>
      <c r="G11" s="24"/>
      <c r="H11" s="24"/>
      <c r="I11" s="23">
        <v>200000</v>
      </c>
      <c r="J11" s="23"/>
      <c r="K11" s="23"/>
      <c r="L11" s="23"/>
      <c r="M11" s="23"/>
      <c r="N11" s="23"/>
      <c r="O11" s="23"/>
      <c r="P11" s="23"/>
      <c r="Q11" s="23"/>
      <c r="R11" s="23">
        <v>200000</v>
      </c>
      <c r="S11" s="23"/>
      <c r="T11" s="23"/>
      <c r="U11" s="23">
        <v>200000</v>
      </c>
      <c r="V11" s="23"/>
      <c r="W11" s="23"/>
    </row>
    <row r="12" ht="18.75" customHeight="1" spans="1:23">
      <c r="A12" s="29" t="s">
        <v>318</v>
      </c>
      <c r="B12" s="29" t="s">
        <v>323</v>
      </c>
      <c r="C12" s="29" t="s">
        <v>322</v>
      </c>
      <c r="D12" s="29" t="s">
        <v>71</v>
      </c>
      <c r="E12" s="29" t="s">
        <v>114</v>
      </c>
      <c r="F12" s="29" t="s">
        <v>115</v>
      </c>
      <c r="G12" s="29" t="s">
        <v>324</v>
      </c>
      <c r="H12" s="29" t="s">
        <v>325</v>
      </c>
      <c r="I12" s="23">
        <v>200000</v>
      </c>
      <c r="J12" s="23"/>
      <c r="K12" s="23"/>
      <c r="L12" s="23"/>
      <c r="M12" s="23"/>
      <c r="N12" s="23"/>
      <c r="O12" s="23"/>
      <c r="P12" s="23"/>
      <c r="Q12" s="23"/>
      <c r="R12" s="23">
        <v>200000</v>
      </c>
      <c r="S12" s="23"/>
      <c r="T12" s="23"/>
      <c r="U12" s="23">
        <v>200000</v>
      </c>
      <c r="V12" s="23"/>
      <c r="W12" s="23"/>
    </row>
    <row r="13" ht="18.75" customHeight="1" spans="1:23">
      <c r="A13" s="24"/>
      <c r="B13" s="24"/>
      <c r="C13" s="20" t="s">
        <v>326</v>
      </c>
      <c r="D13" s="24"/>
      <c r="E13" s="24"/>
      <c r="F13" s="24"/>
      <c r="G13" s="24"/>
      <c r="H13" s="24"/>
      <c r="I13" s="23">
        <v>1600</v>
      </c>
      <c r="J13" s="23"/>
      <c r="K13" s="23"/>
      <c r="L13" s="23"/>
      <c r="M13" s="23"/>
      <c r="N13" s="23">
        <v>1600</v>
      </c>
      <c r="O13" s="23"/>
      <c r="P13" s="23"/>
      <c r="Q13" s="23"/>
      <c r="R13" s="23"/>
      <c r="S13" s="23"/>
      <c r="T13" s="23"/>
      <c r="U13" s="23"/>
      <c r="V13" s="23"/>
      <c r="W13" s="23"/>
    </row>
    <row r="14" ht="18.75" customHeight="1" spans="1:23">
      <c r="A14" s="29" t="s">
        <v>318</v>
      </c>
      <c r="B14" s="29" t="s">
        <v>327</v>
      </c>
      <c r="C14" s="29" t="s">
        <v>326</v>
      </c>
      <c r="D14" s="29" t="s">
        <v>71</v>
      </c>
      <c r="E14" s="29" t="s">
        <v>116</v>
      </c>
      <c r="F14" s="29" t="s">
        <v>117</v>
      </c>
      <c r="G14" s="29" t="s">
        <v>328</v>
      </c>
      <c r="H14" s="29" t="s">
        <v>329</v>
      </c>
      <c r="I14" s="23">
        <v>1600</v>
      </c>
      <c r="J14" s="23"/>
      <c r="K14" s="23"/>
      <c r="L14" s="23"/>
      <c r="M14" s="23"/>
      <c r="N14" s="23">
        <v>1600</v>
      </c>
      <c r="O14" s="23"/>
      <c r="P14" s="23"/>
      <c r="Q14" s="23"/>
      <c r="R14" s="23"/>
      <c r="S14" s="23"/>
      <c r="T14" s="23"/>
      <c r="U14" s="23"/>
      <c r="V14" s="23"/>
      <c r="W14" s="23"/>
    </row>
    <row r="15" ht="18.75" customHeight="1" spans="1:23">
      <c r="A15" s="24"/>
      <c r="B15" s="24"/>
      <c r="C15" s="20" t="s">
        <v>330</v>
      </c>
      <c r="D15" s="24"/>
      <c r="E15" s="24"/>
      <c r="F15" s="24"/>
      <c r="G15" s="24"/>
      <c r="H15" s="24"/>
      <c r="I15" s="23">
        <v>50000</v>
      </c>
      <c r="J15" s="23">
        <v>50000</v>
      </c>
      <c r="K15" s="23">
        <v>50000</v>
      </c>
      <c r="L15" s="23"/>
      <c r="M15" s="23"/>
      <c r="N15" s="23"/>
      <c r="O15" s="23"/>
      <c r="P15" s="23"/>
      <c r="Q15" s="23"/>
      <c r="R15" s="23"/>
      <c r="S15" s="23"/>
      <c r="T15" s="23"/>
      <c r="U15" s="23"/>
      <c r="V15" s="23"/>
      <c r="W15" s="23"/>
    </row>
    <row r="16" ht="18.75" customHeight="1" spans="1:23">
      <c r="A16" s="29" t="s">
        <v>331</v>
      </c>
      <c r="B16" s="29" t="s">
        <v>332</v>
      </c>
      <c r="C16" s="29" t="s">
        <v>330</v>
      </c>
      <c r="D16" s="29" t="s">
        <v>71</v>
      </c>
      <c r="E16" s="29" t="s">
        <v>128</v>
      </c>
      <c r="F16" s="29" t="s">
        <v>89</v>
      </c>
      <c r="G16" s="29" t="s">
        <v>279</v>
      </c>
      <c r="H16" s="29" t="s">
        <v>280</v>
      </c>
      <c r="I16" s="23">
        <v>50000</v>
      </c>
      <c r="J16" s="23">
        <v>50000</v>
      </c>
      <c r="K16" s="23">
        <v>50000</v>
      </c>
      <c r="L16" s="23"/>
      <c r="M16" s="23"/>
      <c r="N16" s="23"/>
      <c r="O16" s="23"/>
      <c r="P16" s="23"/>
      <c r="Q16" s="23"/>
      <c r="R16" s="23"/>
      <c r="S16" s="23"/>
      <c r="T16" s="23"/>
      <c r="U16" s="23"/>
      <c r="V16" s="23"/>
      <c r="W16" s="23"/>
    </row>
    <row r="17" ht="18.75" customHeight="1" spans="1:23">
      <c r="A17" s="24"/>
      <c r="B17" s="24"/>
      <c r="C17" s="20" t="s">
        <v>333</v>
      </c>
      <c r="D17" s="24"/>
      <c r="E17" s="24"/>
      <c r="F17" s="24"/>
      <c r="G17" s="24"/>
      <c r="H17" s="24"/>
      <c r="I17" s="23">
        <v>400000</v>
      </c>
      <c r="J17" s="23">
        <v>400000</v>
      </c>
      <c r="K17" s="23">
        <v>400000</v>
      </c>
      <c r="L17" s="23"/>
      <c r="M17" s="23"/>
      <c r="N17" s="23"/>
      <c r="O17" s="23"/>
      <c r="P17" s="23"/>
      <c r="Q17" s="23"/>
      <c r="R17" s="23"/>
      <c r="S17" s="23"/>
      <c r="T17" s="23"/>
      <c r="U17" s="23"/>
      <c r="V17" s="23"/>
      <c r="W17" s="23"/>
    </row>
    <row r="18" ht="18.75" customHeight="1" spans="1:23">
      <c r="A18" s="29" t="s">
        <v>318</v>
      </c>
      <c r="B18" s="29" t="s">
        <v>334</v>
      </c>
      <c r="C18" s="29" t="s">
        <v>333</v>
      </c>
      <c r="D18" s="29" t="s">
        <v>71</v>
      </c>
      <c r="E18" s="29" t="s">
        <v>129</v>
      </c>
      <c r="F18" s="29" t="s">
        <v>130</v>
      </c>
      <c r="G18" s="29" t="s">
        <v>279</v>
      </c>
      <c r="H18" s="29" t="s">
        <v>280</v>
      </c>
      <c r="I18" s="23">
        <v>240000</v>
      </c>
      <c r="J18" s="23">
        <v>240000</v>
      </c>
      <c r="K18" s="23">
        <v>240000</v>
      </c>
      <c r="L18" s="23"/>
      <c r="M18" s="23"/>
      <c r="N18" s="23"/>
      <c r="O18" s="23"/>
      <c r="P18" s="23"/>
      <c r="Q18" s="23"/>
      <c r="R18" s="23"/>
      <c r="S18" s="23"/>
      <c r="T18" s="23"/>
      <c r="U18" s="23"/>
      <c r="V18" s="23"/>
      <c r="W18" s="23"/>
    </row>
    <row r="19" ht="18.75" customHeight="1" spans="1:23">
      <c r="A19" s="29" t="s">
        <v>318</v>
      </c>
      <c r="B19" s="29" t="s">
        <v>334</v>
      </c>
      <c r="C19" s="29" t="s">
        <v>333</v>
      </c>
      <c r="D19" s="29" t="s">
        <v>71</v>
      </c>
      <c r="E19" s="29" t="s">
        <v>129</v>
      </c>
      <c r="F19" s="29" t="s">
        <v>130</v>
      </c>
      <c r="G19" s="29" t="s">
        <v>279</v>
      </c>
      <c r="H19" s="29" t="s">
        <v>280</v>
      </c>
      <c r="I19" s="23">
        <v>150000</v>
      </c>
      <c r="J19" s="23">
        <v>150000</v>
      </c>
      <c r="K19" s="23">
        <v>150000</v>
      </c>
      <c r="L19" s="23"/>
      <c r="M19" s="23"/>
      <c r="N19" s="23"/>
      <c r="O19" s="23"/>
      <c r="P19" s="23"/>
      <c r="Q19" s="23"/>
      <c r="R19" s="23"/>
      <c r="S19" s="23"/>
      <c r="T19" s="23"/>
      <c r="U19" s="23"/>
      <c r="V19" s="23"/>
      <c r="W19" s="23"/>
    </row>
    <row r="20" ht="18.75" customHeight="1" spans="1:23">
      <c r="A20" s="29" t="s">
        <v>318</v>
      </c>
      <c r="B20" s="29" t="s">
        <v>334</v>
      </c>
      <c r="C20" s="29" t="s">
        <v>333</v>
      </c>
      <c r="D20" s="29" t="s">
        <v>71</v>
      </c>
      <c r="E20" s="29" t="s">
        <v>129</v>
      </c>
      <c r="F20" s="29" t="s">
        <v>130</v>
      </c>
      <c r="G20" s="29" t="s">
        <v>279</v>
      </c>
      <c r="H20" s="29" t="s">
        <v>280</v>
      </c>
      <c r="I20" s="23">
        <v>10000</v>
      </c>
      <c r="J20" s="23">
        <v>10000</v>
      </c>
      <c r="K20" s="23">
        <v>10000</v>
      </c>
      <c r="L20" s="23"/>
      <c r="M20" s="23"/>
      <c r="N20" s="23"/>
      <c r="O20" s="23"/>
      <c r="P20" s="23"/>
      <c r="Q20" s="23"/>
      <c r="R20" s="23"/>
      <c r="S20" s="23"/>
      <c r="T20" s="23"/>
      <c r="U20" s="23"/>
      <c r="V20" s="23"/>
      <c r="W20" s="23"/>
    </row>
    <row r="21" ht="18.75" customHeight="1" spans="1:23">
      <c r="A21" s="24"/>
      <c r="B21" s="24"/>
      <c r="C21" s="20" t="s">
        <v>335</v>
      </c>
      <c r="D21" s="24"/>
      <c r="E21" s="24"/>
      <c r="F21" s="24"/>
      <c r="G21" s="24"/>
      <c r="H21" s="24"/>
      <c r="I21" s="23">
        <v>55900</v>
      </c>
      <c r="J21" s="23"/>
      <c r="K21" s="23"/>
      <c r="L21" s="23"/>
      <c r="M21" s="23"/>
      <c r="N21" s="23">
        <v>55900</v>
      </c>
      <c r="O21" s="23"/>
      <c r="P21" s="23"/>
      <c r="Q21" s="23"/>
      <c r="R21" s="23"/>
      <c r="S21" s="23"/>
      <c r="T21" s="23"/>
      <c r="U21" s="23"/>
      <c r="V21" s="23"/>
      <c r="W21" s="23"/>
    </row>
    <row r="22" ht="18.75" customHeight="1" spans="1:23">
      <c r="A22" s="29" t="s">
        <v>318</v>
      </c>
      <c r="B22" s="29" t="s">
        <v>327</v>
      </c>
      <c r="C22" s="29" t="s">
        <v>335</v>
      </c>
      <c r="D22" s="29" t="s">
        <v>71</v>
      </c>
      <c r="E22" s="29" t="s">
        <v>114</v>
      </c>
      <c r="F22" s="29" t="s">
        <v>115</v>
      </c>
      <c r="G22" s="29" t="s">
        <v>324</v>
      </c>
      <c r="H22" s="29" t="s">
        <v>325</v>
      </c>
      <c r="I22" s="23">
        <v>55900</v>
      </c>
      <c r="J22" s="23"/>
      <c r="K22" s="23"/>
      <c r="L22" s="23"/>
      <c r="M22" s="23"/>
      <c r="N22" s="23">
        <v>55900</v>
      </c>
      <c r="O22" s="23"/>
      <c r="P22" s="23"/>
      <c r="Q22" s="23"/>
      <c r="R22" s="23"/>
      <c r="S22" s="23"/>
      <c r="T22" s="23"/>
      <c r="U22" s="23"/>
      <c r="V22" s="23"/>
      <c r="W22" s="23"/>
    </row>
    <row r="23" ht="18.75" customHeight="1" spans="1:23">
      <c r="A23" s="24"/>
      <c r="B23" s="24"/>
      <c r="C23" s="20" t="s">
        <v>336</v>
      </c>
      <c r="D23" s="24"/>
      <c r="E23" s="24"/>
      <c r="F23" s="24"/>
      <c r="G23" s="24"/>
      <c r="H23" s="24"/>
      <c r="I23" s="23">
        <v>26000</v>
      </c>
      <c r="J23" s="23">
        <v>26000</v>
      </c>
      <c r="K23" s="23">
        <v>26000</v>
      </c>
      <c r="L23" s="23"/>
      <c r="M23" s="23"/>
      <c r="N23" s="23"/>
      <c r="O23" s="23"/>
      <c r="P23" s="23"/>
      <c r="Q23" s="23"/>
      <c r="R23" s="23"/>
      <c r="S23" s="23"/>
      <c r="T23" s="23"/>
      <c r="U23" s="23"/>
      <c r="V23" s="23"/>
      <c r="W23" s="23"/>
    </row>
    <row r="24" ht="18.75" customHeight="1" spans="1:23">
      <c r="A24" s="29" t="s">
        <v>331</v>
      </c>
      <c r="B24" s="29" t="s">
        <v>337</v>
      </c>
      <c r="C24" s="29" t="s">
        <v>336</v>
      </c>
      <c r="D24" s="29" t="s">
        <v>71</v>
      </c>
      <c r="E24" s="29" t="s">
        <v>106</v>
      </c>
      <c r="F24" s="29" t="s">
        <v>107</v>
      </c>
      <c r="G24" s="29" t="s">
        <v>279</v>
      </c>
      <c r="H24" s="29" t="s">
        <v>280</v>
      </c>
      <c r="I24" s="23">
        <v>26000</v>
      </c>
      <c r="J24" s="23">
        <v>26000</v>
      </c>
      <c r="K24" s="23">
        <v>26000</v>
      </c>
      <c r="L24" s="23"/>
      <c r="M24" s="23"/>
      <c r="N24" s="23"/>
      <c r="O24" s="23"/>
      <c r="P24" s="23"/>
      <c r="Q24" s="23"/>
      <c r="R24" s="23"/>
      <c r="S24" s="23"/>
      <c r="T24" s="23"/>
      <c r="U24" s="23"/>
      <c r="V24" s="23"/>
      <c r="W24" s="23"/>
    </row>
    <row r="25" ht="18.75" customHeight="1" spans="1:23">
      <c r="A25" s="24"/>
      <c r="B25" s="24"/>
      <c r="C25" s="20" t="s">
        <v>338</v>
      </c>
      <c r="D25" s="24"/>
      <c r="E25" s="24"/>
      <c r="F25" s="24"/>
      <c r="G25" s="24"/>
      <c r="H25" s="24"/>
      <c r="I25" s="23">
        <v>10000</v>
      </c>
      <c r="J25" s="23">
        <v>10000</v>
      </c>
      <c r="K25" s="23">
        <v>10000</v>
      </c>
      <c r="L25" s="23"/>
      <c r="M25" s="23"/>
      <c r="N25" s="23"/>
      <c r="O25" s="23"/>
      <c r="P25" s="23"/>
      <c r="Q25" s="23"/>
      <c r="R25" s="23"/>
      <c r="S25" s="23"/>
      <c r="T25" s="23"/>
      <c r="U25" s="23"/>
      <c r="V25" s="23"/>
      <c r="W25" s="23"/>
    </row>
    <row r="26" ht="18.75" customHeight="1" spans="1:23">
      <c r="A26" s="29" t="s">
        <v>331</v>
      </c>
      <c r="B26" s="29" t="s">
        <v>339</v>
      </c>
      <c r="C26" s="29" t="s">
        <v>338</v>
      </c>
      <c r="D26" s="29" t="s">
        <v>71</v>
      </c>
      <c r="E26" s="29" t="s">
        <v>106</v>
      </c>
      <c r="F26" s="29" t="s">
        <v>107</v>
      </c>
      <c r="G26" s="29" t="s">
        <v>340</v>
      </c>
      <c r="H26" s="29" t="s">
        <v>341</v>
      </c>
      <c r="I26" s="23">
        <v>10000</v>
      </c>
      <c r="J26" s="23">
        <v>10000</v>
      </c>
      <c r="K26" s="23">
        <v>10000</v>
      </c>
      <c r="L26" s="23"/>
      <c r="M26" s="23"/>
      <c r="N26" s="23"/>
      <c r="O26" s="23"/>
      <c r="P26" s="23"/>
      <c r="Q26" s="23"/>
      <c r="R26" s="23"/>
      <c r="S26" s="23"/>
      <c r="T26" s="23"/>
      <c r="U26" s="23"/>
      <c r="V26" s="23"/>
      <c r="W26" s="23"/>
    </row>
    <row r="27" ht="18.75" customHeight="1" spans="1:23">
      <c r="A27" s="24"/>
      <c r="B27" s="24"/>
      <c r="C27" s="20" t="s">
        <v>342</v>
      </c>
      <c r="D27" s="24"/>
      <c r="E27" s="24"/>
      <c r="F27" s="24"/>
      <c r="G27" s="24"/>
      <c r="H27" s="24"/>
      <c r="I27" s="23">
        <v>10000</v>
      </c>
      <c r="J27" s="23">
        <v>10000</v>
      </c>
      <c r="K27" s="23">
        <v>10000</v>
      </c>
      <c r="L27" s="23"/>
      <c r="M27" s="23"/>
      <c r="N27" s="23"/>
      <c r="O27" s="23"/>
      <c r="P27" s="23"/>
      <c r="Q27" s="23"/>
      <c r="R27" s="23"/>
      <c r="S27" s="23"/>
      <c r="T27" s="23"/>
      <c r="U27" s="23"/>
      <c r="V27" s="23"/>
      <c r="W27" s="23"/>
    </row>
    <row r="28" ht="18.75" customHeight="1" spans="1:23">
      <c r="A28" s="29" t="s">
        <v>331</v>
      </c>
      <c r="B28" s="29" t="s">
        <v>343</v>
      </c>
      <c r="C28" s="29" t="s">
        <v>342</v>
      </c>
      <c r="D28" s="29" t="s">
        <v>71</v>
      </c>
      <c r="E28" s="29" t="s">
        <v>106</v>
      </c>
      <c r="F28" s="29" t="s">
        <v>107</v>
      </c>
      <c r="G28" s="29" t="s">
        <v>344</v>
      </c>
      <c r="H28" s="29" t="s">
        <v>345</v>
      </c>
      <c r="I28" s="23">
        <v>10000</v>
      </c>
      <c r="J28" s="23">
        <v>10000</v>
      </c>
      <c r="K28" s="23">
        <v>10000</v>
      </c>
      <c r="L28" s="23"/>
      <c r="M28" s="23"/>
      <c r="N28" s="23"/>
      <c r="O28" s="23"/>
      <c r="P28" s="23"/>
      <c r="Q28" s="23"/>
      <c r="R28" s="23"/>
      <c r="S28" s="23"/>
      <c r="T28" s="23"/>
      <c r="U28" s="23"/>
      <c r="V28" s="23"/>
      <c r="W28" s="23"/>
    </row>
    <row r="29" ht="18.75" customHeight="1" spans="1:23">
      <c r="A29" s="24"/>
      <c r="B29" s="24"/>
      <c r="C29" s="20" t="s">
        <v>346</v>
      </c>
      <c r="D29" s="24"/>
      <c r="E29" s="24"/>
      <c r="F29" s="24"/>
      <c r="G29" s="24"/>
      <c r="H29" s="24"/>
      <c r="I29" s="23">
        <v>30000</v>
      </c>
      <c r="J29" s="23">
        <v>30000</v>
      </c>
      <c r="K29" s="23">
        <v>30000</v>
      </c>
      <c r="L29" s="23"/>
      <c r="M29" s="23"/>
      <c r="N29" s="23"/>
      <c r="O29" s="23"/>
      <c r="P29" s="23"/>
      <c r="Q29" s="23"/>
      <c r="R29" s="23"/>
      <c r="S29" s="23"/>
      <c r="T29" s="23"/>
      <c r="U29" s="23"/>
      <c r="V29" s="23"/>
      <c r="W29" s="23"/>
    </row>
    <row r="30" ht="18.75" customHeight="1" spans="1:23">
      <c r="A30" s="29" t="s">
        <v>331</v>
      </c>
      <c r="B30" s="29" t="s">
        <v>347</v>
      </c>
      <c r="C30" s="29" t="s">
        <v>346</v>
      </c>
      <c r="D30" s="29" t="s">
        <v>71</v>
      </c>
      <c r="E30" s="29" t="s">
        <v>116</v>
      </c>
      <c r="F30" s="29" t="s">
        <v>117</v>
      </c>
      <c r="G30" s="29" t="s">
        <v>328</v>
      </c>
      <c r="H30" s="29" t="s">
        <v>329</v>
      </c>
      <c r="I30" s="23">
        <v>30000</v>
      </c>
      <c r="J30" s="23">
        <v>30000</v>
      </c>
      <c r="K30" s="23">
        <v>30000</v>
      </c>
      <c r="L30" s="23"/>
      <c r="M30" s="23"/>
      <c r="N30" s="23"/>
      <c r="O30" s="23"/>
      <c r="P30" s="23"/>
      <c r="Q30" s="23"/>
      <c r="R30" s="23"/>
      <c r="S30" s="23"/>
      <c r="T30" s="23"/>
      <c r="U30" s="23"/>
      <c r="V30" s="23"/>
      <c r="W30" s="23"/>
    </row>
    <row r="31" ht="18.75" customHeight="1" spans="1:23">
      <c r="A31" s="24"/>
      <c r="B31" s="24"/>
      <c r="C31" s="20" t="s">
        <v>348</v>
      </c>
      <c r="D31" s="24"/>
      <c r="E31" s="24"/>
      <c r="F31" s="24"/>
      <c r="G31" s="24"/>
      <c r="H31" s="24"/>
      <c r="I31" s="23">
        <v>8400</v>
      </c>
      <c r="J31" s="23"/>
      <c r="K31" s="23"/>
      <c r="L31" s="23"/>
      <c r="M31" s="23"/>
      <c r="N31" s="23">
        <v>8400</v>
      </c>
      <c r="O31" s="23"/>
      <c r="P31" s="23"/>
      <c r="Q31" s="23"/>
      <c r="R31" s="23"/>
      <c r="S31" s="23"/>
      <c r="T31" s="23"/>
      <c r="U31" s="23"/>
      <c r="V31" s="23"/>
      <c r="W31" s="23"/>
    </row>
    <row r="32" ht="18.75" customHeight="1" spans="1:23">
      <c r="A32" s="29" t="s">
        <v>331</v>
      </c>
      <c r="B32" s="29" t="s">
        <v>349</v>
      </c>
      <c r="C32" s="29" t="s">
        <v>348</v>
      </c>
      <c r="D32" s="29" t="s">
        <v>71</v>
      </c>
      <c r="E32" s="29" t="s">
        <v>116</v>
      </c>
      <c r="F32" s="29" t="s">
        <v>117</v>
      </c>
      <c r="G32" s="29" t="s">
        <v>328</v>
      </c>
      <c r="H32" s="29" t="s">
        <v>329</v>
      </c>
      <c r="I32" s="23">
        <v>8400</v>
      </c>
      <c r="J32" s="23"/>
      <c r="K32" s="23"/>
      <c r="L32" s="23"/>
      <c r="M32" s="23"/>
      <c r="N32" s="23">
        <v>8400</v>
      </c>
      <c r="O32" s="23"/>
      <c r="P32" s="23"/>
      <c r="Q32" s="23"/>
      <c r="R32" s="23"/>
      <c r="S32" s="23"/>
      <c r="T32" s="23"/>
      <c r="U32" s="23"/>
      <c r="V32" s="23"/>
      <c r="W32" s="23"/>
    </row>
    <row r="33" ht="18.75" customHeight="1" spans="1:23">
      <c r="A33" s="24"/>
      <c r="B33" s="24"/>
      <c r="C33" s="20" t="s">
        <v>350</v>
      </c>
      <c r="D33" s="24"/>
      <c r="E33" s="24"/>
      <c r="F33" s="24"/>
      <c r="G33" s="24"/>
      <c r="H33" s="24"/>
      <c r="I33" s="23">
        <v>644000</v>
      </c>
      <c r="J33" s="23">
        <v>644000</v>
      </c>
      <c r="K33" s="23">
        <v>644000</v>
      </c>
      <c r="L33" s="23"/>
      <c r="M33" s="23"/>
      <c r="N33" s="23"/>
      <c r="O33" s="23"/>
      <c r="P33" s="23"/>
      <c r="Q33" s="23"/>
      <c r="R33" s="23"/>
      <c r="S33" s="23"/>
      <c r="T33" s="23"/>
      <c r="U33" s="23"/>
      <c r="V33" s="23"/>
      <c r="W33" s="23"/>
    </row>
    <row r="34" ht="18.75" customHeight="1" spans="1:23">
      <c r="A34" s="29" t="s">
        <v>331</v>
      </c>
      <c r="B34" s="29" t="s">
        <v>351</v>
      </c>
      <c r="C34" s="29" t="s">
        <v>350</v>
      </c>
      <c r="D34" s="29" t="s">
        <v>71</v>
      </c>
      <c r="E34" s="29" t="s">
        <v>129</v>
      </c>
      <c r="F34" s="29" t="s">
        <v>130</v>
      </c>
      <c r="G34" s="29" t="s">
        <v>279</v>
      </c>
      <c r="H34" s="29" t="s">
        <v>280</v>
      </c>
      <c r="I34" s="23">
        <v>644000</v>
      </c>
      <c r="J34" s="23">
        <v>644000</v>
      </c>
      <c r="K34" s="23">
        <v>644000</v>
      </c>
      <c r="L34" s="23"/>
      <c r="M34" s="23"/>
      <c r="N34" s="23"/>
      <c r="O34" s="23"/>
      <c r="P34" s="23"/>
      <c r="Q34" s="23"/>
      <c r="R34" s="23"/>
      <c r="S34" s="23"/>
      <c r="T34" s="23"/>
      <c r="U34" s="23"/>
      <c r="V34" s="23"/>
      <c r="W34" s="23"/>
    </row>
    <row r="35" ht="18.75" customHeight="1" spans="1:23">
      <c r="A35" s="24"/>
      <c r="B35" s="24"/>
      <c r="C35" s="20" t="s">
        <v>352</v>
      </c>
      <c r="D35" s="24"/>
      <c r="E35" s="24"/>
      <c r="F35" s="24"/>
      <c r="G35" s="24"/>
      <c r="H35" s="24"/>
      <c r="I35" s="23">
        <v>14000</v>
      </c>
      <c r="J35" s="23"/>
      <c r="K35" s="23"/>
      <c r="L35" s="23"/>
      <c r="M35" s="23"/>
      <c r="N35" s="23">
        <v>14000</v>
      </c>
      <c r="O35" s="23"/>
      <c r="P35" s="23"/>
      <c r="Q35" s="23"/>
      <c r="R35" s="23"/>
      <c r="S35" s="23"/>
      <c r="T35" s="23"/>
      <c r="U35" s="23"/>
      <c r="V35" s="23"/>
      <c r="W35" s="23"/>
    </row>
    <row r="36" ht="18.75" customHeight="1" spans="1:23">
      <c r="A36" s="29" t="s">
        <v>331</v>
      </c>
      <c r="B36" s="29" t="s">
        <v>353</v>
      </c>
      <c r="C36" s="29" t="s">
        <v>352</v>
      </c>
      <c r="D36" s="29" t="s">
        <v>71</v>
      </c>
      <c r="E36" s="29" t="s">
        <v>112</v>
      </c>
      <c r="F36" s="29" t="s">
        <v>113</v>
      </c>
      <c r="G36" s="29" t="s">
        <v>328</v>
      </c>
      <c r="H36" s="29" t="s">
        <v>329</v>
      </c>
      <c r="I36" s="23">
        <v>14000</v>
      </c>
      <c r="J36" s="23"/>
      <c r="K36" s="23"/>
      <c r="L36" s="23"/>
      <c r="M36" s="23"/>
      <c r="N36" s="23">
        <v>14000</v>
      </c>
      <c r="O36" s="23"/>
      <c r="P36" s="23"/>
      <c r="Q36" s="23"/>
      <c r="R36" s="23"/>
      <c r="S36" s="23"/>
      <c r="T36" s="23"/>
      <c r="U36" s="23"/>
      <c r="V36" s="23"/>
      <c r="W36" s="23"/>
    </row>
    <row r="37" ht="18.75" customHeight="1" spans="1:23">
      <c r="A37" s="24"/>
      <c r="B37" s="24"/>
      <c r="C37" s="20" t="s">
        <v>354</v>
      </c>
      <c r="D37" s="24"/>
      <c r="E37" s="24"/>
      <c r="F37" s="24"/>
      <c r="G37" s="24"/>
      <c r="H37" s="24"/>
      <c r="I37" s="23">
        <v>30000</v>
      </c>
      <c r="J37" s="23">
        <v>30000</v>
      </c>
      <c r="K37" s="23">
        <v>30000</v>
      </c>
      <c r="L37" s="23"/>
      <c r="M37" s="23"/>
      <c r="N37" s="23"/>
      <c r="O37" s="23"/>
      <c r="P37" s="23"/>
      <c r="Q37" s="23"/>
      <c r="R37" s="23"/>
      <c r="S37" s="23"/>
      <c r="T37" s="23"/>
      <c r="U37" s="23"/>
      <c r="V37" s="23"/>
      <c r="W37" s="23"/>
    </row>
    <row r="38" ht="18.75" customHeight="1" spans="1:23">
      <c r="A38" s="29" t="s">
        <v>331</v>
      </c>
      <c r="B38" s="29" t="s">
        <v>355</v>
      </c>
      <c r="C38" s="29" t="s">
        <v>354</v>
      </c>
      <c r="D38" s="29" t="s">
        <v>71</v>
      </c>
      <c r="E38" s="29" t="s">
        <v>128</v>
      </c>
      <c r="F38" s="29" t="s">
        <v>89</v>
      </c>
      <c r="G38" s="29" t="s">
        <v>279</v>
      </c>
      <c r="H38" s="29" t="s">
        <v>280</v>
      </c>
      <c r="I38" s="23">
        <v>30000</v>
      </c>
      <c r="J38" s="23">
        <v>30000</v>
      </c>
      <c r="K38" s="23">
        <v>30000</v>
      </c>
      <c r="L38" s="23"/>
      <c r="M38" s="23"/>
      <c r="N38" s="23"/>
      <c r="O38" s="23"/>
      <c r="P38" s="23"/>
      <c r="Q38" s="23"/>
      <c r="R38" s="23"/>
      <c r="S38" s="23"/>
      <c r="T38" s="23"/>
      <c r="U38" s="23"/>
      <c r="V38" s="23"/>
      <c r="W38" s="23"/>
    </row>
    <row r="39" ht="18.75" customHeight="1" spans="1:23">
      <c r="A39" s="24"/>
      <c r="B39" s="24"/>
      <c r="C39" s="20" t="s">
        <v>356</v>
      </c>
      <c r="D39" s="24"/>
      <c r="E39" s="24"/>
      <c r="F39" s="24"/>
      <c r="G39" s="24"/>
      <c r="H39" s="24"/>
      <c r="I39" s="23">
        <v>34600</v>
      </c>
      <c r="J39" s="23"/>
      <c r="K39" s="23"/>
      <c r="L39" s="23"/>
      <c r="M39" s="23"/>
      <c r="N39" s="23">
        <v>34600</v>
      </c>
      <c r="O39" s="23"/>
      <c r="P39" s="23"/>
      <c r="Q39" s="23"/>
      <c r="R39" s="23"/>
      <c r="S39" s="23"/>
      <c r="T39" s="23"/>
      <c r="U39" s="23"/>
      <c r="V39" s="23"/>
      <c r="W39" s="23"/>
    </row>
    <row r="40" ht="18.75" customHeight="1" spans="1:23">
      <c r="A40" s="29" t="s">
        <v>318</v>
      </c>
      <c r="B40" s="29" t="s">
        <v>357</v>
      </c>
      <c r="C40" s="29" t="s">
        <v>356</v>
      </c>
      <c r="D40" s="29" t="s">
        <v>71</v>
      </c>
      <c r="E40" s="29" t="s">
        <v>112</v>
      </c>
      <c r="F40" s="29" t="s">
        <v>113</v>
      </c>
      <c r="G40" s="29" t="s">
        <v>305</v>
      </c>
      <c r="H40" s="29" t="s">
        <v>306</v>
      </c>
      <c r="I40" s="23">
        <v>34600</v>
      </c>
      <c r="J40" s="23"/>
      <c r="K40" s="23"/>
      <c r="L40" s="23"/>
      <c r="M40" s="23"/>
      <c r="N40" s="23">
        <v>34600</v>
      </c>
      <c r="O40" s="23"/>
      <c r="P40" s="23"/>
      <c r="Q40" s="23"/>
      <c r="R40" s="23"/>
      <c r="S40" s="23"/>
      <c r="T40" s="23"/>
      <c r="U40" s="23"/>
      <c r="V40" s="23"/>
      <c r="W40" s="23"/>
    </row>
    <row r="41" ht="18.75" customHeight="1" spans="1:23">
      <c r="A41" s="24"/>
      <c r="B41" s="24"/>
      <c r="C41" s="20" t="s">
        <v>358</v>
      </c>
      <c r="D41" s="24"/>
      <c r="E41" s="24"/>
      <c r="F41" s="24"/>
      <c r="G41" s="24"/>
      <c r="H41" s="24"/>
      <c r="I41" s="23">
        <v>10000</v>
      </c>
      <c r="J41" s="23">
        <v>10000</v>
      </c>
      <c r="K41" s="23">
        <v>10000</v>
      </c>
      <c r="L41" s="23"/>
      <c r="M41" s="23"/>
      <c r="N41" s="23"/>
      <c r="O41" s="23"/>
      <c r="P41" s="23"/>
      <c r="Q41" s="23"/>
      <c r="R41" s="23"/>
      <c r="S41" s="23"/>
      <c r="T41" s="23"/>
      <c r="U41" s="23"/>
      <c r="V41" s="23"/>
      <c r="W41" s="23"/>
    </row>
    <row r="42" ht="18.75" customHeight="1" spans="1:23">
      <c r="A42" s="29" t="s">
        <v>331</v>
      </c>
      <c r="B42" s="29" t="s">
        <v>359</v>
      </c>
      <c r="C42" s="29" t="s">
        <v>358</v>
      </c>
      <c r="D42" s="29" t="s">
        <v>71</v>
      </c>
      <c r="E42" s="29" t="s">
        <v>116</v>
      </c>
      <c r="F42" s="29" t="s">
        <v>117</v>
      </c>
      <c r="G42" s="29" t="s">
        <v>328</v>
      </c>
      <c r="H42" s="29" t="s">
        <v>329</v>
      </c>
      <c r="I42" s="23">
        <v>10000</v>
      </c>
      <c r="J42" s="23">
        <v>10000</v>
      </c>
      <c r="K42" s="23">
        <v>10000</v>
      </c>
      <c r="L42" s="23"/>
      <c r="M42" s="23"/>
      <c r="N42" s="23"/>
      <c r="O42" s="23"/>
      <c r="P42" s="23"/>
      <c r="Q42" s="23"/>
      <c r="R42" s="23"/>
      <c r="S42" s="23"/>
      <c r="T42" s="23"/>
      <c r="U42" s="23"/>
      <c r="V42" s="23"/>
      <c r="W42" s="23"/>
    </row>
    <row r="43" ht="18.75" customHeight="1" spans="1:23">
      <c r="A43" s="24"/>
      <c r="B43" s="24"/>
      <c r="C43" s="20" t="s">
        <v>360</v>
      </c>
      <c r="D43" s="24"/>
      <c r="E43" s="24"/>
      <c r="F43" s="24"/>
      <c r="G43" s="24"/>
      <c r="H43" s="24"/>
      <c r="I43" s="23">
        <v>12400</v>
      </c>
      <c r="J43" s="23"/>
      <c r="K43" s="23"/>
      <c r="L43" s="23"/>
      <c r="M43" s="23"/>
      <c r="N43" s="23">
        <v>12400</v>
      </c>
      <c r="O43" s="23"/>
      <c r="P43" s="23"/>
      <c r="Q43" s="23"/>
      <c r="R43" s="23"/>
      <c r="S43" s="23"/>
      <c r="T43" s="23"/>
      <c r="U43" s="23"/>
      <c r="V43" s="23"/>
      <c r="W43" s="23"/>
    </row>
    <row r="44" ht="18.75" customHeight="1" spans="1:23">
      <c r="A44" s="29" t="s">
        <v>331</v>
      </c>
      <c r="B44" s="29" t="s">
        <v>361</v>
      </c>
      <c r="C44" s="29" t="s">
        <v>360</v>
      </c>
      <c r="D44" s="29" t="s">
        <v>71</v>
      </c>
      <c r="E44" s="29" t="s">
        <v>112</v>
      </c>
      <c r="F44" s="29" t="s">
        <v>113</v>
      </c>
      <c r="G44" s="29" t="s">
        <v>328</v>
      </c>
      <c r="H44" s="29" t="s">
        <v>329</v>
      </c>
      <c r="I44" s="23">
        <v>12400</v>
      </c>
      <c r="J44" s="23"/>
      <c r="K44" s="23"/>
      <c r="L44" s="23"/>
      <c r="M44" s="23"/>
      <c r="N44" s="23">
        <v>12400</v>
      </c>
      <c r="O44" s="23"/>
      <c r="P44" s="23"/>
      <c r="Q44" s="23"/>
      <c r="R44" s="23"/>
      <c r="S44" s="23"/>
      <c r="T44" s="23"/>
      <c r="U44" s="23"/>
      <c r="V44" s="23"/>
      <c r="W44" s="23"/>
    </row>
    <row r="45" ht="18.75" customHeight="1" spans="1:23">
      <c r="A45" s="24"/>
      <c r="B45" s="24"/>
      <c r="C45" s="20" t="s">
        <v>362</v>
      </c>
      <c r="D45" s="24"/>
      <c r="E45" s="24"/>
      <c r="F45" s="24"/>
      <c r="G45" s="24"/>
      <c r="H45" s="24"/>
      <c r="I45" s="23">
        <v>10000</v>
      </c>
      <c r="J45" s="23"/>
      <c r="K45" s="23"/>
      <c r="L45" s="23"/>
      <c r="M45" s="23"/>
      <c r="N45" s="23">
        <v>10000</v>
      </c>
      <c r="O45" s="23"/>
      <c r="P45" s="23"/>
      <c r="Q45" s="23"/>
      <c r="R45" s="23"/>
      <c r="S45" s="23"/>
      <c r="T45" s="23"/>
      <c r="U45" s="23"/>
      <c r="V45" s="23"/>
      <c r="W45" s="23"/>
    </row>
    <row r="46" ht="18.75" customHeight="1" spans="1:23">
      <c r="A46" s="29" t="s">
        <v>331</v>
      </c>
      <c r="B46" s="29" t="s">
        <v>361</v>
      </c>
      <c r="C46" s="29" t="s">
        <v>362</v>
      </c>
      <c r="D46" s="29" t="s">
        <v>71</v>
      </c>
      <c r="E46" s="29" t="s">
        <v>112</v>
      </c>
      <c r="F46" s="29" t="s">
        <v>113</v>
      </c>
      <c r="G46" s="29" t="s">
        <v>328</v>
      </c>
      <c r="H46" s="29" t="s">
        <v>329</v>
      </c>
      <c r="I46" s="23">
        <v>10000</v>
      </c>
      <c r="J46" s="23"/>
      <c r="K46" s="23"/>
      <c r="L46" s="23"/>
      <c r="M46" s="23"/>
      <c r="N46" s="23">
        <v>10000</v>
      </c>
      <c r="O46" s="23"/>
      <c r="P46" s="23"/>
      <c r="Q46" s="23"/>
      <c r="R46" s="23"/>
      <c r="S46" s="23"/>
      <c r="T46" s="23"/>
      <c r="U46" s="23"/>
      <c r="V46" s="23"/>
      <c r="W46" s="23"/>
    </row>
    <row r="47" ht="18.75" customHeight="1" spans="1:23">
      <c r="A47" s="24"/>
      <c r="B47" s="24"/>
      <c r="C47" s="20" t="s">
        <v>363</v>
      </c>
      <c r="D47" s="24"/>
      <c r="E47" s="24"/>
      <c r="F47" s="24"/>
      <c r="G47" s="24"/>
      <c r="H47" s="24"/>
      <c r="I47" s="23">
        <v>189200</v>
      </c>
      <c r="J47" s="23"/>
      <c r="K47" s="23"/>
      <c r="L47" s="23"/>
      <c r="M47" s="23"/>
      <c r="N47" s="23">
        <v>189200</v>
      </c>
      <c r="O47" s="23"/>
      <c r="P47" s="23"/>
      <c r="Q47" s="23"/>
      <c r="R47" s="23"/>
      <c r="S47" s="23"/>
      <c r="T47" s="23"/>
      <c r="U47" s="23"/>
      <c r="V47" s="23"/>
      <c r="W47" s="23"/>
    </row>
    <row r="48" ht="18.75" customHeight="1" spans="1:23">
      <c r="A48" s="29" t="s">
        <v>318</v>
      </c>
      <c r="B48" s="29" t="s">
        <v>364</v>
      </c>
      <c r="C48" s="29" t="s">
        <v>363</v>
      </c>
      <c r="D48" s="29" t="s">
        <v>71</v>
      </c>
      <c r="E48" s="29" t="s">
        <v>104</v>
      </c>
      <c r="F48" s="29" t="s">
        <v>105</v>
      </c>
      <c r="G48" s="29" t="s">
        <v>305</v>
      </c>
      <c r="H48" s="29" t="s">
        <v>306</v>
      </c>
      <c r="I48" s="23">
        <v>189200</v>
      </c>
      <c r="J48" s="23"/>
      <c r="K48" s="23"/>
      <c r="L48" s="23"/>
      <c r="M48" s="23"/>
      <c r="N48" s="23">
        <v>189200</v>
      </c>
      <c r="O48" s="23"/>
      <c r="P48" s="23"/>
      <c r="Q48" s="23"/>
      <c r="R48" s="23"/>
      <c r="S48" s="23"/>
      <c r="T48" s="23"/>
      <c r="U48" s="23"/>
      <c r="V48" s="23"/>
      <c r="W48" s="23"/>
    </row>
    <row r="49" ht="18.75" customHeight="1" spans="1:23">
      <c r="A49" s="24"/>
      <c r="B49" s="24"/>
      <c r="C49" s="20" t="s">
        <v>365</v>
      </c>
      <c r="D49" s="24"/>
      <c r="E49" s="24"/>
      <c r="F49" s="24"/>
      <c r="G49" s="24"/>
      <c r="H49" s="24"/>
      <c r="I49" s="23">
        <v>2468.2</v>
      </c>
      <c r="J49" s="23"/>
      <c r="K49" s="23"/>
      <c r="L49" s="23"/>
      <c r="M49" s="23"/>
      <c r="N49" s="23">
        <v>2468.2</v>
      </c>
      <c r="O49" s="23"/>
      <c r="P49" s="23"/>
      <c r="Q49" s="23"/>
      <c r="R49" s="23"/>
      <c r="S49" s="23"/>
      <c r="T49" s="23"/>
      <c r="U49" s="23"/>
      <c r="V49" s="23"/>
      <c r="W49" s="23"/>
    </row>
    <row r="50" ht="18.75" customHeight="1" spans="1:23">
      <c r="A50" s="29" t="s">
        <v>318</v>
      </c>
      <c r="B50" s="29" t="s">
        <v>366</v>
      </c>
      <c r="C50" s="29" t="s">
        <v>365</v>
      </c>
      <c r="D50" s="29" t="s">
        <v>71</v>
      </c>
      <c r="E50" s="29" t="s">
        <v>104</v>
      </c>
      <c r="F50" s="29" t="s">
        <v>105</v>
      </c>
      <c r="G50" s="29" t="s">
        <v>305</v>
      </c>
      <c r="H50" s="29" t="s">
        <v>306</v>
      </c>
      <c r="I50" s="23">
        <v>2468.2</v>
      </c>
      <c r="J50" s="23"/>
      <c r="K50" s="23"/>
      <c r="L50" s="23"/>
      <c r="M50" s="23"/>
      <c r="N50" s="23">
        <v>2468.2</v>
      </c>
      <c r="O50" s="23"/>
      <c r="P50" s="23"/>
      <c r="Q50" s="23"/>
      <c r="R50" s="23"/>
      <c r="S50" s="23"/>
      <c r="T50" s="23"/>
      <c r="U50" s="23"/>
      <c r="V50" s="23"/>
      <c r="W50" s="23"/>
    </row>
    <row r="51" ht="18.75" customHeight="1" spans="1:23">
      <c r="A51" s="24"/>
      <c r="B51" s="24"/>
      <c r="C51" s="20" t="s">
        <v>367</v>
      </c>
      <c r="D51" s="24"/>
      <c r="E51" s="24"/>
      <c r="F51" s="24"/>
      <c r="G51" s="24"/>
      <c r="H51" s="24"/>
      <c r="I51" s="23">
        <v>110000</v>
      </c>
      <c r="J51" s="23"/>
      <c r="K51" s="23"/>
      <c r="L51" s="23"/>
      <c r="M51" s="23"/>
      <c r="N51" s="23">
        <v>110000</v>
      </c>
      <c r="O51" s="23"/>
      <c r="P51" s="23"/>
      <c r="Q51" s="23"/>
      <c r="R51" s="23"/>
      <c r="S51" s="23"/>
      <c r="T51" s="23"/>
      <c r="U51" s="23"/>
      <c r="V51" s="23"/>
      <c r="W51" s="23"/>
    </row>
    <row r="52" ht="18.75" customHeight="1" spans="1:23">
      <c r="A52" s="29" t="s">
        <v>318</v>
      </c>
      <c r="B52" s="29" t="s">
        <v>364</v>
      </c>
      <c r="C52" s="29" t="s">
        <v>367</v>
      </c>
      <c r="D52" s="29" t="s">
        <v>71</v>
      </c>
      <c r="E52" s="29" t="s">
        <v>104</v>
      </c>
      <c r="F52" s="29" t="s">
        <v>105</v>
      </c>
      <c r="G52" s="29" t="s">
        <v>305</v>
      </c>
      <c r="H52" s="29" t="s">
        <v>306</v>
      </c>
      <c r="I52" s="23">
        <v>110000</v>
      </c>
      <c r="J52" s="23"/>
      <c r="K52" s="23"/>
      <c r="L52" s="23"/>
      <c r="M52" s="23"/>
      <c r="N52" s="23">
        <v>110000</v>
      </c>
      <c r="O52" s="23"/>
      <c r="P52" s="23"/>
      <c r="Q52" s="23"/>
      <c r="R52" s="23"/>
      <c r="S52" s="23"/>
      <c r="T52" s="23"/>
      <c r="U52" s="23"/>
      <c r="V52" s="23"/>
      <c r="W52" s="23"/>
    </row>
    <row r="53" ht="18.75" customHeight="1" spans="1:23">
      <c r="A53" s="24"/>
      <c r="B53" s="24"/>
      <c r="C53" s="20" t="s">
        <v>368</v>
      </c>
      <c r="D53" s="24"/>
      <c r="E53" s="24"/>
      <c r="F53" s="24"/>
      <c r="G53" s="24"/>
      <c r="H53" s="24"/>
      <c r="I53" s="23">
        <v>108972.84</v>
      </c>
      <c r="J53" s="23"/>
      <c r="K53" s="23"/>
      <c r="L53" s="23"/>
      <c r="M53" s="23"/>
      <c r="N53" s="23">
        <v>108972.84</v>
      </c>
      <c r="O53" s="23"/>
      <c r="P53" s="23"/>
      <c r="Q53" s="23"/>
      <c r="R53" s="23"/>
      <c r="S53" s="23"/>
      <c r="T53" s="23"/>
      <c r="U53" s="23"/>
      <c r="V53" s="23"/>
      <c r="W53" s="23"/>
    </row>
    <row r="54" ht="18.75" customHeight="1" spans="1:23">
      <c r="A54" s="29" t="s">
        <v>318</v>
      </c>
      <c r="B54" s="29" t="s">
        <v>369</v>
      </c>
      <c r="C54" s="29" t="s">
        <v>368</v>
      </c>
      <c r="D54" s="29" t="s">
        <v>71</v>
      </c>
      <c r="E54" s="29" t="s">
        <v>104</v>
      </c>
      <c r="F54" s="29" t="s">
        <v>105</v>
      </c>
      <c r="G54" s="29" t="s">
        <v>305</v>
      </c>
      <c r="H54" s="29" t="s">
        <v>306</v>
      </c>
      <c r="I54" s="23">
        <v>108972.84</v>
      </c>
      <c r="J54" s="23"/>
      <c r="K54" s="23"/>
      <c r="L54" s="23"/>
      <c r="M54" s="23"/>
      <c r="N54" s="23">
        <v>108972.84</v>
      </c>
      <c r="O54" s="23"/>
      <c r="P54" s="23"/>
      <c r="Q54" s="23"/>
      <c r="R54" s="23"/>
      <c r="S54" s="23"/>
      <c r="T54" s="23"/>
      <c r="U54" s="23"/>
      <c r="V54" s="23"/>
      <c r="W54" s="23"/>
    </row>
    <row r="55" ht="18.75" customHeight="1" spans="1:23">
      <c r="A55" s="24"/>
      <c r="B55" s="24"/>
      <c r="C55" s="20" t="s">
        <v>370</v>
      </c>
      <c r="D55" s="24"/>
      <c r="E55" s="24"/>
      <c r="F55" s="24"/>
      <c r="G55" s="24"/>
      <c r="H55" s="24"/>
      <c r="I55" s="23">
        <v>307500</v>
      </c>
      <c r="J55" s="23"/>
      <c r="K55" s="23"/>
      <c r="L55" s="23"/>
      <c r="M55" s="23"/>
      <c r="N55" s="23">
        <v>307500</v>
      </c>
      <c r="O55" s="23"/>
      <c r="P55" s="23"/>
      <c r="Q55" s="23"/>
      <c r="R55" s="23"/>
      <c r="S55" s="23"/>
      <c r="T55" s="23"/>
      <c r="U55" s="23"/>
      <c r="V55" s="23"/>
      <c r="W55" s="23"/>
    </row>
    <row r="56" ht="18.75" customHeight="1" spans="1:23">
      <c r="A56" s="29" t="s">
        <v>318</v>
      </c>
      <c r="B56" s="29" t="s">
        <v>371</v>
      </c>
      <c r="C56" s="29" t="s">
        <v>370</v>
      </c>
      <c r="D56" s="29" t="s">
        <v>71</v>
      </c>
      <c r="E56" s="29" t="s">
        <v>108</v>
      </c>
      <c r="F56" s="29" t="s">
        <v>109</v>
      </c>
      <c r="G56" s="29" t="s">
        <v>305</v>
      </c>
      <c r="H56" s="29" t="s">
        <v>306</v>
      </c>
      <c r="I56" s="23">
        <v>307500</v>
      </c>
      <c r="J56" s="23"/>
      <c r="K56" s="23"/>
      <c r="L56" s="23"/>
      <c r="M56" s="23"/>
      <c r="N56" s="23">
        <v>307500</v>
      </c>
      <c r="O56" s="23"/>
      <c r="P56" s="23"/>
      <c r="Q56" s="23"/>
      <c r="R56" s="23"/>
      <c r="S56" s="23"/>
      <c r="T56" s="23"/>
      <c r="U56" s="23"/>
      <c r="V56" s="23"/>
      <c r="W56" s="23"/>
    </row>
    <row r="57" ht="18.75" customHeight="1" spans="1:23">
      <c r="A57" s="24"/>
      <c r="B57" s="24"/>
      <c r="C57" s="20" t="s">
        <v>372</v>
      </c>
      <c r="D57" s="24"/>
      <c r="E57" s="24"/>
      <c r="F57" s="24"/>
      <c r="G57" s="24"/>
      <c r="H57" s="24"/>
      <c r="I57" s="23">
        <v>0.7</v>
      </c>
      <c r="J57" s="23"/>
      <c r="K57" s="23"/>
      <c r="L57" s="23"/>
      <c r="M57" s="23"/>
      <c r="N57" s="23">
        <v>0.7</v>
      </c>
      <c r="O57" s="23"/>
      <c r="P57" s="23"/>
      <c r="Q57" s="23"/>
      <c r="R57" s="23"/>
      <c r="S57" s="23"/>
      <c r="T57" s="23"/>
      <c r="U57" s="23"/>
      <c r="V57" s="23"/>
      <c r="W57" s="23"/>
    </row>
    <row r="58" ht="18.75" customHeight="1" spans="1:23">
      <c r="A58" s="29" t="s">
        <v>318</v>
      </c>
      <c r="B58" s="29" t="s">
        <v>373</v>
      </c>
      <c r="C58" s="29" t="s">
        <v>372</v>
      </c>
      <c r="D58" s="29" t="s">
        <v>71</v>
      </c>
      <c r="E58" s="29" t="s">
        <v>108</v>
      </c>
      <c r="F58" s="29" t="s">
        <v>109</v>
      </c>
      <c r="G58" s="29" t="s">
        <v>305</v>
      </c>
      <c r="H58" s="29" t="s">
        <v>306</v>
      </c>
      <c r="I58" s="23">
        <v>0.7</v>
      </c>
      <c r="J58" s="23"/>
      <c r="K58" s="23"/>
      <c r="L58" s="23"/>
      <c r="M58" s="23"/>
      <c r="N58" s="23">
        <v>0.7</v>
      </c>
      <c r="O58" s="23"/>
      <c r="P58" s="23"/>
      <c r="Q58" s="23"/>
      <c r="R58" s="23"/>
      <c r="S58" s="23"/>
      <c r="T58" s="23"/>
      <c r="U58" s="23"/>
      <c r="V58" s="23"/>
      <c r="W58" s="23"/>
    </row>
    <row r="59" ht="18.75" customHeight="1" spans="1:23">
      <c r="A59" s="24"/>
      <c r="B59" s="24"/>
      <c r="C59" s="20" t="s">
        <v>374</v>
      </c>
      <c r="D59" s="24"/>
      <c r="E59" s="24"/>
      <c r="F59" s="24"/>
      <c r="G59" s="24"/>
      <c r="H59" s="24"/>
      <c r="I59" s="23">
        <v>220792.19</v>
      </c>
      <c r="J59" s="23"/>
      <c r="K59" s="23"/>
      <c r="L59" s="23"/>
      <c r="M59" s="23"/>
      <c r="N59" s="23">
        <v>220792.19</v>
      </c>
      <c r="O59" s="23"/>
      <c r="P59" s="23"/>
      <c r="Q59" s="23"/>
      <c r="R59" s="23"/>
      <c r="S59" s="23"/>
      <c r="T59" s="23"/>
      <c r="U59" s="23"/>
      <c r="V59" s="23"/>
      <c r="W59" s="23"/>
    </row>
    <row r="60" ht="18.75" customHeight="1" spans="1:23">
      <c r="A60" s="29" t="s">
        <v>318</v>
      </c>
      <c r="B60" s="29" t="s">
        <v>375</v>
      </c>
      <c r="C60" s="29" t="s">
        <v>374</v>
      </c>
      <c r="D60" s="29" t="s">
        <v>71</v>
      </c>
      <c r="E60" s="29" t="s">
        <v>108</v>
      </c>
      <c r="F60" s="29" t="s">
        <v>109</v>
      </c>
      <c r="G60" s="29" t="s">
        <v>305</v>
      </c>
      <c r="H60" s="29" t="s">
        <v>306</v>
      </c>
      <c r="I60" s="23">
        <v>220792.19</v>
      </c>
      <c r="J60" s="23"/>
      <c r="K60" s="23"/>
      <c r="L60" s="23"/>
      <c r="M60" s="23"/>
      <c r="N60" s="23">
        <v>220792.19</v>
      </c>
      <c r="O60" s="23"/>
      <c r="P60" s="23"/>
      <c r="Q60" s="23"/>
      <c r="R60" s="23"/>
      <c r="S60" s="23"/>
      <c r="T60" s="23"/>
      <c r="U60" s="23"/>
      <c r="V60" s="23"/>
      <c r="W60" s="23"/>
    </row>
    <row r="61" ht="18.75" customHeight="1" spans="1:23">
      <c r="A61" s="24"/>
      <c r="B61" s="24"/>
      <c r="C61" s="20" t="s">
        <v>376</v>
      </c>
      <c r="D61" s="24"/>
      <c r="E61" s="24"/>
      <c r="F61" s="24"/>
      <c r="G61" s="24"/>
      <c r="H61" s="24"/>
      <c r="I61" s="23">
        <v>5000</v>
      </c>
      <c r="J61" s="23"/>
      <c r="K61" s="23"/>
      <c r="L61" s="23"/>
      <c r="M61" s="23"/>
      <c r="N61" s="23">
        <v>5000</v>
      </c>
      <c r="O61" s="23"/>
      <c r="P61" s="23"/>
      <c r="Q61" s="23"/>
      <c r="R61" s="23"/>
      <c r="S61" s="23"/>
      <c r="T61" s="23"/>
      <c r="U61" s="23"/>
      <c r="V61" s="23"/>
      <c r="W61" s="23"/>
    </row>
    <row r="62" ht="18.75" customHeight="1" spans="1:23">
      <c r="A62" s="29" t="s">
        <v>331</v>
      </c>
      <c r="B62" s="29" t="s">
        <v>349</v>
      </c>
      <c r="C62" s="29" t="s">
        <v>376</v>
      </c>
      <c r="D62" s="29" t="s">
        <v>71</v>
      </c>
      <c r="E62" s="29" t="s">
        <v>116</v>
      </c>
      <c r="F62" s="29" t="s">
        <v>117</v>
      </c>
      <c r="G62" s="29" t="s">
        <v>328</v>
      </c>
      <c r="H62" s="29" t="s">
        <v>329</v>
      </c>
      <c r="I62" s="23">
        <v>5000</v>
      </c>
      <c r="J62" s="23"/>
      <c r="K62" s="23"/>
      <c r="L62" s="23"/>
      <c r="M62" s="23"/>
      <c r="N62" s="23">
        <v>5000</v>
      </c>
      <c r="O62" s="23"/>
      <c r="P62" s="23"/>
      <c r="Q62" s="23"/>
      <c r="R62" s="23"/>
      <c r="S62" s="23"/>
      <c r="T62" s="23"/>
      <c r="U62" s="23"/>
      <c r="V62" s="23"/>
      <c r="W62" s="23"/>
    </row>
    <row r="63" ht="18.75" customHeight="1" spans="1:23">
      <c r="A63" s="24"/>
      <c r="B63" s="24"/>
      <c r="C63" s="20" t="s">
        <v>377</v>
      </c>
      <c r="D63" s="24"/>
      <c r="E63" s="24"/>
      <c r="F63" s="24"/>
      <c r="G63" s="24"/>
      <c r="H63" s="24"/>
      <c r="I63" s="23">
        <v>191890</v>
      </c>
      <c r="J63" s="23"/>
      <c r="K63" s="23"/>
      <c r="L63" s="23"/>
      <c r="M63" s="23"/>
      <c r="N63" s="23">
        <v>191890</v>
      </c>
      <c r="O63" s="23"/>
      <c r="P63" s="23"/>
      <c r="Q63" s="23"/>
      <c r="R63" s="23"/>
      <c r="S63" s="23"/>
      <c r="T63" s="23"/>
      <c r="U63" s="23"/>
      <c r="V63" s="23"/>
      <c r="W63" s="23"/>
    </row>
    <row r="64" ht="18.75" customHeight="1" spans="1:23">
      <c r="A64" s="29" t="s">
        <v>318</v>
      </c>
      <c r="B64" s="29" t="s">
        <v>378</v>
      </c>
      <c r="C64" s="29" t="s">
        <v>377</v>
      </c>
      <c r="D64" s="29" t="s">
        <v>71</v>
      </c>
      <c r="E64" s="29" t="s">
        <v>108</v>
      </c>
      <c r="F64" s="29" t="s">
        <v>109</v>
      </c>
      <c r="G64" s="29" t="s">
        <v>305</v>
      </c>
      <c r="H64" s="29" t="s">
        <v>306</v>
      </c>
      <c r="I64" s="23">
        <v>191890</v>
      </c>
      <c r="J64" s="23"/>
      <c r="K64" s="23"/>
      <c r="L64" s="23"/>
      <c r="M64" s="23"/>
      <c r="N64" s="23">
        <v>191890</v>
      </c>
      <c r="O64" s="23"/>
      <c r="P64" s="23"/>
      <c r="Q64" s="23"/>
      <c r="R64" s="23"/>
      <c r="S64" s="23"/>
      <c r="T64" s="23"/>
      <c r="U64" s="23"/>
      <c r="V64" s="23"/>
      <c r="W64" s="23"/>
    </row>
    <row r="65" ht="18.75" customHeight="1" spans="1:23">
      <c r="A65" s="24"/>
      <c r="B65" s="24"/>
      <c r="C65" s="20" t="s">
        <v>379</v>
      </c>
      <c r="D65" s="24"/>
      <c r="E65" s="24"/>
      <c r="F65" s="24"/>
      <c r="G65" s="24"/>
      <c r="H65" s="24"/>
      <c r="I65" s="23">
        <v>177322.3</v>
      </c>
      <c r="J65" s="23"/>
      <c r="K65" s="23"/>
      <c r="L65" s="23"/>
      <c r="M65" s="23"/>
      <c r="N65" s="23">
        <v>177322.3</v>
      </c>
      <c r="O65" s="23"/>
      <c r="P65" s="23"/>
      <c r="Q65" s="23"/>
      <c r="R65" s="23"/>
      <c r="S65" s="23"/>
      <c r="T65" s="23"/>
      <c r="U65" s="23"/>
      <c r="V65" s="23"/>
      <c r="W65" s="23"/>
    </row>
    <row r="66" ht="18.75" customHeight="1" spans="1:23">
      <c r="A66" s="29" t="s">
        <v>318</v>
      </c>
      <c r="B66" s="29" t="s">
        <v>380</v>
      </c>
      <c r="C66" s="29" t="s">
        <v>379</v>
      </c>
      <c r="D66" s="29" t="s">
        <v>71</v>
      </c>
      <c r="E66" s="29" t="s">
        <v>152</v>
      </c>
      <c r="F66" s="29" t="s">
        <v>153</v>
      </c>
      <c r="G66" s="29" t="s">
        <v>265</v>
      </c>
      <c r="H66" s="29" t="s">
        <v>266</v>
      </c>
      <c r="I66" s="23">
        <v>177322.3</v>
      </c>
      <c r="J66" s="23"/>
      <c r="K66" s="23"/>
      <c r="L66" s="23"/>
      <c r="M66" s="23"/>
      <c r="N66" s="23">
        <v>177322.3</v>
      </c>
      <c r="O66" s="23"/>
      <c r="P66" s="23"/>
      <c r="Q66" s="23"/>
      <c r="R66" s="23"/>
      <c r="S66" s="23"/>
      <c r="T66" s="23"/>
      <c r="U66" s="23"/>
      <c r="V66" s="23"/>
      <c r="W66" s="23"/>
    </row>
    <row r="67" ht="18.75" customHeight="1" spans="1:23">
      <c r="A67" s="24"/>
      <c r="B67" s="24"/>
      <c r="C67" s="20" t="s">
        <v>381</v>
      </c>
      <c r="D67" s="24"/>
      <c r="E67" s="24"/>
      <c r="F67" s="24"/>
      <c r="G67" s="24"/>
      <c r="H67" s="24"/>
      <c r="I67" s="23">
        <v>10000</v>
      </c>
      <c r="J67" s="23"/>
      <c r="K67" s="23"/>
      <c r="L67" s="23"/>
      <c r="M67" s="23"/>
      <c r="N67" s="23">
        <v>10000</v>
      </c>
      <c r="O67" s="23"/>
      <c r="P67" s="23"/>
      <c r="Q67" s="23"/>
      <c r="R67" s="23"/>
      <c r="S67" s="23"/>
      <c r="T67" s="23"/>
      <c r="U67" s="23"/>
      <c r="V67" s="23"/>
      <c r="W67" s="23"/>
    </row>
    <row r="68" ht="18.75" customHeight="1" spans="1:23">
      <c r="A68" s="29" t="s">
        <v>331</v>
      </c>
      <c r="B68" s="29" t="s">
        <v>382</v>
      </c>
      <c r="C68" s="29" t="s">
        <v>381</v>
      </c>
      <c r="D68" s="29" t="s">
        <v>71</v>
      </c>
      <c r="E68" s="29" t="s">
        <v>118</v>
      </c>
      <c r="F68" s="29" t="s">
        <v>119</v>
      </c>
      <c r="G68" s="29" t="s">
        <v>279</v>
      </c>
      <c r="H68" s="29" t="s">
        <v>280</v>
      </c>
      <c r="I68" s="23">
        <v>10000</v>
      </c>
      <c r="J68" s="23"/>
      <c r="K68" s="23"/>
      <c r="L68" s="23"/>
      <c r="M68" s="23"/>
      <c r="N68" s="23">
        <v>10000</v>
      </c>
      <c r="O68" s="23"/>
      <c r="P68" s="23"/>
      <c r="Q68" s="23"/>
      <c r="R68" s="23"/>
      <c r="S68" s="23"/>
      <c r="T68" s="23"/>
      <c r="U68" s="23"/>
      <c r="V68" s="23"/>
      <c r="W68" s="23"/>
    </row>
    <row r="69" ht="18.75" customHeight="1" spans="1:23">
      <c r="A69" s="24"/>
      <c r="B69" s="24"/>
      <c r="C69" s="20" t="s">
        <v>383</v>
      </c>
      <c r="D69" s="24"/>
      <c r="E69" s="24"/>
      <c r="F69" s="24"/>
      <c r="G69" s="24"/>
      <c r="H69" s="24"/>
      <c r="I69" s="23">
        <v>25500</v>
      </c>
      <c r="J69" s="23"/>
      <c r="K69" s="23"/>
      <c r="L69" s="23"/>
      <c r="M69" s="23"/>
      <c r="N69" s="23">
        <v>25500</v>
      </c>
      <c r="O69" s="23"/>
      <c r="P69" s="23"/>
      <c r="Q69" s="23"/>
      <c r="R69" s="23"/>
      <c r="S69" s="23"/>
      <c r="T69" s="23"/>
      <c r="U69" s="23"/>
      <c r="V69" s="23"/>
      <c r="W69" s="23"/>
    </row>
    <row r="70" ht="18.75" customHeight="1" spans="1:23">
      <c r="A70" s="29" t="s">
        <v>318</v>
      </c>
      <c r="B70" s="29" t="s">
        <v>384</v>
      </c>
      <c r="C70" s="29" t="s">
        <v>383</v>
      </c>
      <c r="D70" s="29" t="s">
        <v>71</v>
      </c>
      <c r="E70" s="29" t="s">
        <v>112</v>
      </c>
      <c r="F70" s="29" t="s">
        <v>113</v>
      </c>
      <c r="G70" s="29" t="s">
        <v>305</v>
      </c>
      <c r="H70" s="29" t="s">
        <v>306</v>
      </c>
      <c r="I70" s="23">
        <v>25500</v>
      </c>
      <c r="J70" s="23"/>
      <c r="K70" s="23"/>
      <c r="L70" s="23"/>
      <c r="M70" s="23"/>
      <c r="N70" s="23">
        <v>25500</v>
      </c>
      <c r="O70" s="23"/>
      <c r="P70" s="23"/>
      <c r="Q70" s="23"/>
      <c r="R70" s="23"/>
      <c r="S70" s="23"/>
      <c r="T70" s="23"/>
      <c r="U70" s="23"/>
      <c r="V70" s="23"/>
      <c r="W70" s="23"/>
    </row>
    <row r="71" ht="18.75" customHeight="1" spans="1:23">
      <c r="A71" s="24"/>
      <c r="B71" s="24"/>
      <c r="C71" s="20" t="s">
        <v>385</v>
      </c>
      <c r="D71" s="24"/>
      <c r="E71" s="24"/>
      <c r="F71" s="24"/>
      <c r="G71" s="24"/>
      <c r="H71" s="24"/>
      <c r="I71" s="23">
        <v>12.6</v>
      </c>
      <c r="J71" s="23"/>
      <c r="K71" s="23"/>
      <c r="L71" s="23"/>
      <c r="M71" s="23"/>
      <c r="N71" s="23">
        <v>12.6</v>
      </c>
      <c r="O71" s="23"/>
      <c r="P71" s="23"/>
      <c r="Q71" s="23"/>
      <c r="R71" s="23"/>
      <c r="S71" s="23"/>
      <c r="T71" s="23"/>
      <c r="U71" s="23"/>
      <c r="V71" s="23"/>
      <c r="W71" s="23"/>
    </row>
    <row r="72" ht="18.75" customHeight="1" spans="1:23">
      <c r="A72" s="29" t="s">
        <v>331</v>
      </c>
      <c r="B72" s="29" t="s">
        <v>386</v>
      </c>
      <c r="C72" s="29" t="s">
        <v>385</v>
      </c>
      <c r="D72" s="29" t="s">
        <v>71</v>
      </c>
      <c r="E72" s="29" t="s">
        <v>118</v>
      </c>
      <c r="F72" s="29" t="s">
        <v>119</v>
      </c>
      <c r="G72" s="29" t="s">
        <v>279</v>
      </c>
      <c r="H72" s="29" t="s">
        <v>280</v>
      </c>
      <c r="I72" s="23">
        <v>12.6</v>
      </c>
      <c r="J72" s="23"/>
      <c r="K72" s="23"/>
      <c r="L72" s="23"/>
      <c r="M72" s="23"/>
      <c r="N72" s="23">
        <v>12.6</v>
      </c>
      <c r="O72" s="23"/>
      <c r="P72" s="23"/>
      <c r="Q72" s="23"/>
      <c r="R72" s="23"/>
      <c r="S72" s="23"/>
      <c r="T72" s="23"/>
      <c r="U72" s="23"/>
      <c r="V72" s="23"/>
      <c r="W72" s="23"/>
    </row>
    <row r="73" ht="18.75" customHeight="1" spans="1:23">
      <c r="A73" s="128" t="s">
        <v>56</v>
      </c>
      <c r="B73" s="128"/>
      <c r="C73" s="128"/>
      <c r="D73" s="128"/>
      <c r="E73" s="128"/>
      <c r="F73" s="128"/>
      <c r="G73" s="128"/>
      <c r="H73" s="128"/>
      <c r="I73" s="23">
        <v>2906112</v>
      </c>
      <c r="J73" s="23">
        <v>1210000</v>
      </c>
      <c r="K73" s="23">
        <v>1210000</v>
      </c>
      <c r="L73" s="23"/>
      <c r="M73" s="23"/>
      <c r="N73" s="23">
        <v>1496112</v>
      </c>
      <c r="O73" s="23"/>
      <c r="P73" s="23"/>
      <c r="Q73" s="23"/>
      <c r="R73" s="23">
        <v>200000</v>
      </c>
      <c r="S73" s="23"/>
      <c r="T73" s="23"/>
      <c r="U73" s="23">
        <v>200000</v>
      </c>
      <c r="V73" s="23"/>
      <c r="W73" s="23"/>
    </row>
  </sheetData>
  <mergeCells count="28">
    <mergeCell ref="A2:W2"/>
    <mergeCell ref="A3:H3"/>
    <mergeCell ref="J4:M4"/>
    <mergeCell ref="N4:P4"/>
    <mergeCell ref="R4:W4"/>
    <mergeCell ref="A73:H7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2"/>
  <sheetViews>
    <sheetView showZeros="0" workbookViewId="0">
      <selection activeCell="B7" sqref="B7:B11"/>
    </sheetView>
  </sheetViews>
  <sheetFormatPr defaultColWidth="9.14285714285714" defaultRowHeight="12" customHeight="1"/>
  <cols>
    <col min="1" max="1" width="54"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2" t="s">
        <v>387</v>
      </c>
    </row>
    <row r="2" ht="36.75" customHeight="1" spans="1:10">
      <c r="A2" s="4" t="str">
        <f>"2025"&amp;"年部门项目支出绩效目标表"</f>
        <v>2025年部门项目支出绩效目标表</v>
      </c>
      <c r="B2" s="5"/>
      <c r="C2" s="5"/>
      <c r="D2" s="5"/>
      <c r="E2" s="5"/>
      <c r="F2" s="66"/>
      <c r="G2" s="5"/>
      <c r="H2" s="66"/>
      <c r="I2" s="66"/>
      <c r="J2" s="5"/>
    </row>
    <row r="3" ht="18.75" customHeight="1" spans="1:8">
      <c r="A3" s="48" t="str">
        <f>"单位名称："&amp;"双江拉祜族佤族布朗族傣族自治县退役军人事务局"</f>
        <v>单位名称：双江拉祜族佤族布朗族傣族自治县退役军人事务局</v>
      </c>
      <c r="B3" s="49"/>
      <c r="C3" s="49"/>
      <c r="D3" s="49"/>
      <c r="E3" s="49"/>
      <c r="F3" s="50"/>
      <c r="G3" s="49"/>
      <c r="H3" s="50"/>
    </row>
    <row r="4" ht="18.75" customHeight="1" spans="1:10">
      <c r="A4" s="40" t="s">
        <v>388</v>
      </c>
      <c r="B4" s="40" t="s">
        <v>389</v>
      </c>
      <c r="C4" s="40" t="s">
        <v>390</v>
      </c>
      <c r="D4" s="40" t="s">
        <v>391</v>
      </c>
      <c r="E4" s="40" t="s">
        <v>392</v>
      </c>
      <c r="F4" s="51" t="s">
        <v>393</v>
      </c>
      <c r="G4" s="40" t="s">
        <v>394</v>
      </c>
      <c r="H4" s="51" t="s">
        <v>395</v>
      </c>
      <c r="I4" s="51" t="s">
        <v>396</v>
      </c>
      <c r="J4" s="40" t="s">
        <v>397</v>
      </c>
    </row>
    <row r="5" ht="18.75" customHeight="1" spans="1:10">
      <c r="A5" s="117">
        <v>1</v>
      </c>
      <c r="B5" s="117">
        <v>2</v>
      </c>
      <c r="C5" s="117">
        <v>3</v>
      </c>
      <c r="D5" s="117">
        <v>4</v>
      </c>
      <c r="E5" s="117">
        <v>5</v>
      </c>
      <c r="F5" s="117">
        <v>6</v>
      </c>
      <c r="G5" s="117">
        <v>7</v>
      </c>
      <c r="H5" s="117">
        <v>8</v>
      </c>
      <c r="I5" s="117">
        <v>9</v>
      </c>
      <c r="J5" s="117">
        <v>10</v>
      </c>
    </row>
    <row r="6" ht="18.75" customHeight="1" spans="1:10">
      <c r="A6" s="118" t="s">
        <v>71</v>
      </c>
      <c r="B6" s="43"/>
      <c r="C6" s="43"/>
      <c r="D6" s="43"/>
      <c r="E6" s="45"/>
      <c r="F6" s="119"/>
      <c r="G6" s="45"/>
      <c r="H6" s="119"/>
      <c r="I6" s="119"/>
      <c r="J6" s="45"/>
    </row>
    <row r="7" ht="18.75" customHeight="1" spans="1:10">
      <c r="A7" s="218" t="s">
        <v>346</v>
      </c>
      <c r="B7" s="121" t="s">
        <v>398</v>
      </c>
      <c r="C7" s="121" t="s">
        <v>399</v>
      </c>
      <c r="D7" s="121" t="s">
        <v>400</v>
      </c>
      <c r="E7" s="118" t="s">
        <v>401</v>
      </c>
      <c r="F7" s="121" t="s">
        <v>402</v>
      </c>
      <c r="G7" s="118" t="s">
        <v>205</v>
      </c>
      <c r="H7" s="121" t="s">
        <v>403</v>
      </c>
      <c r="I7" s="121" t="s">
        <v>404</v>
      </c>
      <c r="J7" s="118" t="s">
        <v>401</v>
      </c>
    </row>
    <row r="8" ht="18.75" customHeight="1" spans="1:10">
      <c r="A8" s="218" t="s">
        <v>346</v>
      </c>
      <c r="B8" s="121" t="s">
        <v>398</v>
      </c>
      <c r="C8" s="121" t="s">
        <v>399</v>
      </c>
      <c r="D8" s="121" t="s">
        <v>405</v>
      </c>
      <c r="E8" s="118" t="s">
        <v>406</v>
      </c>
      <c r="F8" s="121" t="s">
        <v>407</v>
      </c>
      <c r="G8" s="118" t="s">
        <v>408</v>
      </c>
      <c r="H8" s="121" t="s">
        <v>403</v>
      </c>
      <c r="I8" s="121" t="s">
        <v>409</v>
      </c>
      <c r="J8" s="118" t="s">
        <v>406</v>
      </c>
    </row>
    <row r="9" ht="18.75" customHeight="1" spans="1:10">
      <c r="A9" s="218" t="s">
        <v>346</v>
      </c>
      <c r="B9" s="121" t="s">
        <v>398</v>
      </c>
      <c r="C9" s="121" t="s">
        <v>399</v>
      </c>
      <c r="D9" s="121" t="s">
        <v>410</v>
      </c>
      <c r="E9" s="118" t="s">
        <v>411</v>
      </c>
      <c r="F9" s="121" t="s">
        <v>402</v>
      </c>
      <c r="G9" s="118" t="s">
        <v>412</v>
      </c>
      <c r="H9" s="121" t="s">
        <v>403</v>
      </c>
      <c r="I9" s="121" t="s">
        <v>404</v>
      </c>
      <c r="J9" s="118" t="s">
        <v>411</v>
      </c>
    </row>
    <row r="10" ht="18.75" customHeight="1" spans="1:10">
      <c r="A10" s="218" t="s">
        <v>346</v>
      </c>
      <c r="B10" s="121" t="s">
        <v>398</v>
      </c>
      <c r="C10" s="121" t="s">
        <v>413</v>
      </c>
      <c r="D10" s="121" t="s">
        <v>414</v>
      </c>
      <c r="E10" s="118" t="s">
        <v>415</v>
      </c>
      <c r="F10" s="121" t="s">
        <v>407</v>
      </c>
      <c r="G10" s="118" t="s">
        <v>416</v>
      </c>
      <c r="H10" s="121" t="s">
        <v>403</v>
      </c>
      <c r="I10" s="121" t="s">
        <v>409</v>
      </c>
      <c r="J10" s="118" t="s">
        <v>415</v>
      </c>
    </row>
    <row r="11" ht="18.75" customHeight="1" spans="1:10">
      <c r="A11" s="218" t="s">
        <v>346</v>
      </c>
      <c r="B11" s="121" t="s">
        <v>398</v>
      </c>
      <c r="C11" s="121" t="s">
        <v>417</v>
      </c>
      <c r="D11" s="121" t="s">
        <v>418</v>
      </c>
      <c r="E11" s="118" t="s">
        <v>419</v>
      </c>
      <c r="F11" s="121" t="s">
        <v>407</v>
      </c>
      <c r="G11" s="118" t="s">
        <v>408</v>
      </c>
      <c r="H11" s="121" t="s">
        <v>403</v>
      </c>
      <c r="I11" s="121" t="s">
        <v>404</v>
      </c>
      <c r="J11" s="118" t="s">
        <v>419</v>
      </c>
    </row>
    <row r="12" ht="18.75" customHeight="1" spans="1:10">
      <c r="A12" s="218" t="s">
        <v>350</v>
      </c>
      <c r="B12" s="121" t="s">
        <v>420</v>
      </c>
      <c r="C12" s="121" t="s">
        <v>399</v>
      </c>
      <c r="D12" s="121" t="s">
        <v>400</v>
      </c>
      <c r="E12" s="118" t="s">
        <v>421</v>
      </c>
      <c r="F12" s="121" t="s">
        <v>407</v>
      </c>
      <c r="G12" s="118" t="s">
        <v>422</v>
      </c>
      <c r="H12" s="121" t="s">
        <v>423</v>
      </c>
      <c r="I12" s="121" t="s">
        <v>404</v>
      </c>
      <c r="J12" s="118" t="s">
        <v>421</v>
      </c>
    </row>
    <row r="13" ht="18.75" customHeight="1" spans="1:10">
      <c r="A13" s="218" t="s">
        <v>350</v>
      </c>
      <c r="B13" s="121" t="s">
        <v>420</v>
      </c>
      <c r="C13" s="121" t="s">
        <v>413</v>
      </c>
      <c r="D13" s="121" t="s">
        <v>414</v>
      </c>
      <c r="E13" s="118" t="s">
        <v>424</v>
      </c>
      <c r="F13" s="121" t="s">
        <v>402</v>
      </c>
      <c r="G13" s="118" t="s">
        <v>425</v>
      </c>
      <c r="H13" s="121" t="s">
        <v>423</v>
      </c>
      <c r="I13" s="121" t="s">
        <v>409</v>
      </c>
      <c r="J13" s="118" t="s">
        <v>425</v>
      </c>
    </row>
    <row r="14" ht="18.75" customHeight="1" spans="1:10">
      <c r="A14" s="218" t="s">
        <v>350</v>
      </c>
      <c r="B14" s="121" t="s">
        <v>420</v>
      </c>
      <c r="C14" s="121" t="s">
        <v>417</v>
      </c>
      <c r="D14" s="121" t="s">
        <v>418</v>
      </c>
      <c r="E14" s="118" t="s">
        <v>426</v>
      </c>
      <c r="F14" s="121" t="s">
        <v>402</v>
      </c>
      <c r="G14" s="118" t="s">
        <v>427</v>
      </c>
      <c r="H14" s="121" t="s">
        <v>403</v>
      </c>
      <c r="I14" s="121" t="s">
        <v>409</v>
      </c>
      <c r="J14" s="118" t="s">
        <v>428</v>
      </c>
    </row>
    <row r="15" ht="18.75" customHeight="1" spans="1:10">
      <c r="A15" s="218" t="s">
        <v>358</v>
      </c>
      <c r="B15" s="121" t="s">
        <v>429</v>
      </c>
      <c r="C15" s="121" t="s">
        <v>399</v>
      </c>
      <c r="D15" s="121" t="s">
        <v>400</v>
      </c>
      <c r="E15" s="118" t="s">
        <v>430</v>
      </c>
      <c r="F15" s="121" t="s">
        <v>407</v>
      </c>
      <c r="G15" s="118" t="s">
        <v>431</v>
      </c>
      <c r="H15" s="121" t="s">
        <v>432</v>
      </c>
      <c r="I15" s="121" t="s">
        <v>404</v>
      </c>
      <c r="J15" s="118" t="s">
        <v>433</v>
      </c>
    </row>
    <row r="16" ht="18.75" customHeight="1" spans="1:10">
      <c r="A16" s="218" t="s">
        <v>358</v>
      </c>
      <c r="B16" s="121" t="s">
        <v>429</v>
      </c>
      <c r="C16" s="121" t="s">
        <v>399</v>
      </c>
      <c r="D16" s="121" t="s">
        <v>405</v>
      </c>
      <c r="E16" s="118" t="s">
        <v>434</v>
      </c>
      <c r="F16" s="121" t="s">
        <v>402</v>
      </c>
      <c r="G16" s="118" t="s">
        <v>435</v>
      </c>
      <c r="H16" s="121" t="s">
        <v>432</v>
      </c>
      <c r="I16" s="121" t="s">
        <v>409</v>
      </c>
      <c r="J16" s="118" t="s">
        <v>435</v>
      </c>
    </row>
    <row r="17" ht="18.75" customHeight="1" spans="1:10">
      <c r="A17" s="218" t="s">
        <v>358</v>
      </c>
      <c r="B17" s="121" t="s">
        <v>429</v>
      </c>
      <c r="C17" s="121" t="s">
        <v>413</v>
      </c>
      <c r="D17" s="121" t="s">
        <v>414</v>
      </c>
      <c r="E17" s="118" t="s">
        <v>436</v>
      </c>
      <c r="F17" s="121" t="s">
        <v>402</v>
      </c>
      <c r="G17" s="118" t="s">
        <v>437</v>
      </c>
      <c r="H17" s="121" t="s">
        <v>403</v>
      </c>
      <c r="I17" s="121" t="s">
        <v>409</v>
      </c>
      <c r="J17" s="118" t="s">
        <v>438</v>
      </c>
    </row>
    <row r="18" ht="18.75" customHeight="1" spans="1:10">
      <c r="A18" s="218" t="s">
        <v>358</v>
      </c>
      <c r="B18" s="121" t="s">
        <v>429</v>
      </c>
      <c r="C18" s="121" t="s">
        <v>417</v>
      </c>
      <c r="D18" s="121" t="s">
        <v>418</v>
      </c>
      <c r="E18" s="118" t="s">
        <v>439</v>
      </c>
      <c r="F18" s="121" t="s">
        <v>402</v>
      </c>
      <c r="G18" s="118" t="s">
        <v>408</v>
      </c>
      <c r="H18" s="121" t="s">
        <v>403</v>
      </c>
      <c r="I18" s="121" t="s">
        <v>409</v>
      </c>
      <c r="J18" s="118" t="s">
        <v>439</v>
      </c>
    </row>
    <row r="19" ht="18.75" customHeight="1" spans="1:10">
      <c r="A19" s="218" t="s">
        <v>354</v>
      </c>
      <c r="B19" s="121" t="s">
        <v>440</v>
      </c>
      <c r="C19" s="121" t="s">
        <v>399</v>
      </c>
      <c r="D19" s="121" t="s">
        <v>400</v>
      </c>
      <c r="E19" s="118" t="s">
        <v>441</v>
      </c>
      <c r="F19" s="121" t="s">
        <v>402</v>
      </c>
      <c r="G19" s="118" t="s">
        <v>442</v>
      </c>
      <c r="H19" s="121" t="s">
        <v>403</v>
      </c>
      <c r="I19" s="121" t="s">
        <v>404</v>
      </c>
      <c r="J19" s="118" t="s">
        <v>441</v>
      </c>
    </row>
    <row r="20" ht="18.75" customHeight="1" spans="1:10">
      <c r="A20" s="218" t="s">
        <v>354</v>
      </c>
      <c r="B20" s="121" t="s">
        <v>440</v>
      </c>
      <c r="C20" s="121" t="s">
        <v>413</v>
      </c>
      <c r="D20" s="121" t="s">
        <v>414</v>
      </c>
      <c r="E20" s="118" t="s">
        <v>440</v>
      </c>
      <c r="F20" s="121" t="s">
        <v>402</v>
      </c>
      <c r="G20" s="118" t="s">
        <v>443</v>
      </c>
      <c r="H20" s="121" t="s">
        <v>403</v>
      </c>
      <c r="I20" s="121" t="s">
        <v>409</v>
      </c>
      <c r="J20" s="118" t="s">
        <v>440</v>
      </c>
    </row>
    <row r="21" ht="18.75" customHeight="1" spans="1:10">
      <c r="A21" s="218" t="s">
        <v>354</v>
      </c>
      <c r="B21" s="121" t="s">
        <v>440</v>
      </c>
      <c r="C21" s="121" t="s">
        <v>417</v>
      </c>
      <c r="D21" s="121" t="s">
        <v>418</v>
      </c>
      <c r="E21" s="118" t="s">
        <v>444</v>
      </c>
      <c r="F21" s="121" t="s">
        <v>402</v>
      </c>
      <c r="G21" s="118" t="s">
        <v>437</v>
      </c>
      <c r="H21" s="121" t="s">
        <v>403</v>
      </c>
      <c r="I21" s="121" t="s">
        <v>409</v>
      </c>
      <c r="J21" s="118" t="s">
        <v>444</v>
      </c>
    </row>
    <row r="22" ht="18.75" customHeight="1" spans="1:10">
      <c r="A22" s="218" t="s">
        <v>330</v>
      </c>
      <c r="B22" s="121" t="s">
        <v>445</v>
      </c>
      <c r="C22" s="121" t="s">
        <v>399</v>
      </c>
      <c r="D22" s="121" t="s">
        <v>400</v>
      </c>
      <c r="E22" s="118" t="s">
        <v>446</v>
      </c>
      <c r="F22" s="121" t="s">
        <v>402</v>
      </c>
      <c r="G22" s="118" t="s">
        <v>447</v>
      </c>
      <c r="H22" s="121" t="s">
        <v>448</v>
      </c>
      <c r="I22" s="121" t="s">
        <v>404</v>
      </c>
      <c r="J22" s="118" t="s">
        <v>446</v>
      </c>
    </row>
    <row r="23" ht="18.75" customHeight="1" spans="1:10">
      <c r="A23" s="218" t="s">
        <v>330</v>
      </c>
      <c r="B23" s="121" t="s">
        <v>445</v>
      </c>
      <c r="C23" s="121" t="s">
        <v>399</v>
      </c>
      <c r="D23" s="121" t="s">
        <v>405</v>
      </c>
      <c r="E23" s="118" t="s">
        <v>449</v>
      </c>
      <c r="F23" s="121" t="s">
        <v>402</v>
      </c>
      <c r="G23" s="118" t="s">
        <v>450</v>
      </c>
      <c r="H23" s="121" t="s">
        <v>403</v>
      </c>
      <c r="I23" s="121" t="s">
        <v>409</v>
      </c>
      <c r="J23" s="118" t="s">
        <v>449</v>
      </c>
    </row>
    <row r="24" ht="18.75" customHeight="1" spans="1:10">
      <c r="A24" s="218" t="s">
        <v>330</v>
      </c>
      <c r="B24" s="121" t="s">
        <v>445</v>
      </c>
      <c r="C24" s="121" t="s">
        <v>413</v>
      </c>
      <c r="D24" s="121" t="s">
        <v>414</v>
      </c>
      <c r="E24" s="118" t="s">
        <v>451</v>
      </c>
      <c r="F24" s="121" t="s">
        <v>402</v>
      </c>
      <c r="G24" s="118" t="s">
        <v>443</v>
      </c>
      <c r="H24" s="121" t="s">
        <v>403</v>
      </c>
      <c r="I24" s="121" t="s">
        <v>409</v>
      </c>
      <c r="J24" s="118" t="s">
        <v>451</v>
      </c>
    </row>
    <row r="25" ht="18.75" customHeight="1" spans="1:10">
      <c r="A25" s="218" t="s">
        <v>330</v>
      </c>
      <c r="B25" s="121" t="s">
        <v>445</v>
      </c>
      <c r="C25" s="121" t="s">
        <v>417</v>
      </c>
      <c r="D25" s="121" t="s">
        <v>418</v>
      </c>
      <c r="E25" s="118" t="s">
        <v>452</v>
      </c>
      <c r="F25" s="121" t="s">
        <v>402</v>
      </c>
      <c r="G25" s="118" t="s">
        <v>408</v>
      </c>
      <c r="H25" s="121" t="s">
        <v>403</v>
      </c>
      <c r="I25" s="121" t="s">
        <v>409</v>
      </c>
      <c r="J25" s="118" t="s">
        <v>452</v>
      </c>
    </row>
    <row r="26" ht="18.75" customHeight="1" spans="1:10">
      <c r="A26" s="218" t="s">
        <v>336</v>
      </c>
      <c r="B26" s="121" t="s">
        <v>453</v>
      </c>
      <c r="C26" s="121" t="s">
        <v>399</v>
      </c>
      <c r="D26" s="121" t="s">
        <v>410</v>
      </c>
      <c r="E26" s="118" t="s">
        <v>454</v>
      </c>
      <c r="F26" s="121" t="s">
        <v>402</v>
      </c>
      <c r="G26" s="118" t="s">
        <v>443</v>
      </c>
      <c r="H26" s="121" t="s">
        <v>403</v>
      </c>
      <c r="I26" s="121" t="s">
        <v>409</v>
      </c>
      <c r="J26" s="118" t="s">
        <v>454</v>
      </c>
    </row>
    <row r="27" ht="18.75" customHeight="1" spans="1:10">
      <c r="A27" s="218" t="s">
        <v>336</v>
      </c>
      <c r="B27" s="121" t="s">
        <v>453</v>
      </c>
      <c r="C27" s="121" t="s">
        <v>413</v>
      </c>
      <c r="D27" s="121" t="s">
        <v>414</v>
      </c>
      <c r="E27" s="118" t="s">
        <v>455</v>
      </c>
      <c r="F27" s="121" t="s">
        <v>402</v>
      </c>
      <c r="G27" s="118" t="s">
        <v>427</v>
      </c>
      <c r="H27" s="121" t="s">
        <v>403</v>
      </c>
      <c r="I27" s="121" t="s">
        <v>409</v>
      </c>
      <c r="J27" s="118" t="s">
        <v>455</v>
      </c>
    </row>
    <row r="28" ht="18.75" customHeight="1" spans="1:10">
      <c r="A28" s="218" t="s">
        <v>336</v>
      </c>
      <c r="B28" s="121" t="s">
        <v>453</v>
      </c>
      <c r="C28" s="121" t="s">
        <v>417</v>
      </c>
      <c r="D28" s="121" t="s">
        <v>418</v>
      </c>
      <c r="E28" s="118" t="s">
        <v>453</v>
      </c>
      <c r="F28" s="121" t="s">
        <v>402</v>
      </c>
      <c r="G28" s="118" t="s">
        <v>427</v>
      </c>
      <c r="H28" s="121" t="s">
        <v>403</v>
      </c>
      <c r="I28" s="121" t="s">
        <v>409</v>
      </c>
      <c r="J28" s="118" t="s">
        <v>453</v>
      </c>
    </row>
    <row r="29" ht="18.75" customHeight="1" spans="1:10">
      <c r="A29" s="218" t="s">
        <v>322</v>
      </c>
      <c r="B29" s="121" t="s">
        <v>456</v>
      </c>
      <c r="C29" s="121" t="s">
        <v>399</v>
      </c>
      <c r="D29" s="121" t="s">
        <v>400</v>
      </c>
      <c r="E29" s="118" t="s">
        <v>457</v>
      </c>
      <c r="F29" s="121" t="s">
        <v>402</v>
      </c>
      <c r="G29" s="118" t="s">
        <v>447</v>
      </c>
      <c r="H29" s="121" t="s">
        <v>432</v>
      </c>
      <c r="I29" s="121" t="s">
        <v>404</v>
      </c>
      <c r="J29" s="118" t="s">
        <v>457</v>
      </c>
    </row>
    <row r="30" ht="18.75" customHeight="1" spans="1:10">
      <c r="A30" s="218" t="s">
        <v>322</v>
      </c>
      <c r="B30" s="121" t="s">
        <v>456</v>
      </c>
      <c r="C30" s="121" t="s">
        <v>399</v>
      </c>
      <c r="D30" s="121" t="s">
        <v>405</v>
      </c>
      <c r="E30" s="118" t="s">
        <v>458</v>
      </c>
      <c r="F30" s="121" t="s">
        <v>402</v>
      </c>
      <c r="G30" s="118" t="s">
        <v>443</v>
      </c>
      <c r="H30" s="121" t="s">
        <v>403</v>
      </c>
      <c r="I30" s="121" t="s">
        <v>409</v>
      </c>
      <c r="J30" s="118" t="s">
        <v>458</v>
      </c>
    </row>
    <row r="31" ht="18.75" customHeight="1" spans="1:10">
      <c r="A31" s="218" t="s">
        <v>322</v>
      </c>
      <c r="B31" s="121" t="s">
        <v>456</v>
      </c>
      <c r="C31" s="121" t="s">
        <v>399</v>
      </c>
      <c r="D31" s="121" t="s">
        <v>410</v>
      </c>
      <c r="E31" s="118" t="s">
        <v>459</v>
      </c>
      <c r="F31" s="121" t="s">
        <v>402</v>
      </c>
      <c r="G31" s="118" t="s">
        <v>443</v>
      </c>
      <c r="H31" s="121" t="s">
        <v>403</v>
      </c>
      <c r="I31" s="121" t="s">
        <v>409</v>
      </c>
      <c r="J31" s="118" t="s">
        <v>459</v>
      </c>
    </row>
    <row r="32" ht="18.75" customHeight="1" spans="1:10">
      <c r="A32" s="218" t="s">
        <v>322</v>
      </c>
      <c r="B32" s="121" t="s">
        <v>456</v>
      </c>
      <c r="C32" s="121" t="s">
        <v>413</v>
      </c>
      <c r="D32" s="121" t="s">
        <v>414</v>
      </c>
      <c r="E32" s="118" t="s">
        <v>460</v>
      </c>
      <c r="F32" s="121" t="s">
        <v>402</v>
      </c>
      <c r="G32" s="118" t="s">
        <v>443</v>
      </c>
      <c r="H32" s="121" t="s">
        <v>403</v>
      </c>
      <c r="I32" s="121" t="s">
        <v>409</v>
      </c>
      <c r="J32" s="118" t="s">
        <v>460</v>
      </c>
    </row>
    <row r="33" ht="18.75" customHeight="1" spans="1:10">
      <c r="A33" s="218" t="s">
        <v>322</v>
      </c>
      <c r="B33" s="121" t="s">
        <v>456</v>
      </c>
      <c r="C33" s="121" t="s">
        <v>417</v>
      </c>
      <c r="D33" s="121" t="s">
        <v>418</v>
      </c>
      <c r="E33" s="118" t="s">
        <v>461</v>
      </c>
      <c r="F33" s="121" t="s">
        <v>407</v>
      </c>
      <c r="G33" s="118" t="s">
        <v>437</v>
      </c>
      <c r="H33" s="121" t="s">
        <v>403</v>
      </c>
      <c r="I33" s="121" t="s">
        <v>409</v>
      </c>
      <c r="J33" s="118" t="s">
        <v>461</v>
      </c>
    </row>
    <row r="34" ht="18.75" customHeight="1" spans="1:10">
      <c r="A34" s="218" t="s">
        <v>342</v>
      </c>
      <c r="B34" s="121" t="s">
        <v>462</v>
      </c>
      <c r="C34" s="121" t="s">
        <v>399</v>
      </c>
      <c r="D34" s="121" t="s">
        <v>400</v>
      </c>
      <c r="E34" s="118" t="s">
        <v>463</v>
      </c>
      <c r="F34" s="121" t="s">
        <v>402</v>
      </c>
      <c r="G34" s="118" t="s">
        <v>464</v>
      </c>
      <c r="H34" s="121" t="s">
        <v>432</v>
      </c>
      <c r="I34" s="121" t="s">
        <v>409</v>
      </c>
      <c r="J34" s="118" t="s">
        <v>465</v>
      </c>
    </row>
    <row r="35" ht="18.75" customHeight="1" spans="1:10">
      <c r="A35" s="218" t="s">
        <v>342</v>
      </c>
      <c r="B35" s="121" t="s">
        <v>462</v>
      </c>
      <c r="C35" s="121" t="s">
        <v>413</v>
      </c>
      <c r="D35" s="121" t="s">
        <v>414</v>
      </c>
      <c r="E35" s="118" t="s">
        <v>466</v>
      </c>
      <c r="F35" s="121" t="s">
        <v>402</v>
      </c>
      <c r="G35" s="118" t="s">
        <v>466</v>
      </c>
      <c r="H35" s="121" t="s">
        <v>423</v>
      </c>
      <c r="I35" s="121" t="s">
        <v>409</v>
      </c>
      <c r="J35" s="118" t="s">
        <v>466</v>
      </c>
    </row>
    <row r="36" ht="18.75" customHeight="1" spans="1:10">
      <c r="A36" s="218" t="s">
        <v>342</v>
      </c>
      <c r="B36" s="121" t="s">
        <v>462</v>
      </c>
      <c r="C36" s="121" t="s">
        <v>417</v>
      </c>
      <c r="D36" s="121" t="s">
        <v>418</v>
      </c>
      <c r="E36" s="118" t="s">
        <v>467</v>
      </c>
      <c r="F36" s="121" t="s">
        <v>402</v>
      </c>
      <c r="G36" s="118" t="s">
        <v>468</v>
      </c>
      <c r="H36" s="121" t="s">
        <v>403</v>
      </c>
      <c r="I36" s="121" t="s">
        <v>409</v>
      </c>
      <c r="J36" s="118" t="s">
        <v>467</v>
      </c>
    </row>
    <row r="37" ht="18.75" customHeight="1" spans="1:10">
      <c r="A37" s="218" t="s">
        <v>338</v>
      </c>
      <c r="B37" s="121" t="s">
        <v>469</v>
      </c>
      <c r="C37" s="121" t="s">
        <v>399</v>
      </c>
      <c r="D37" s="121" t="s">
        <v>400</v>
      </c>
      <c r="E37" s="118" t="s">
        <v>470</v>
      </c>
      <c r="F37" s="121" t="s">
        <v>402</v>
      </c>
      <c r="G37" s="118" t="s">
        <v>443</v>
      </c>
      <c r="H37" s="121" t="s">
        <v>403</v>
      </c>
      <c r="I37" s="121" t="s">
        <v>404</v>
      </c>
      <c r="J37" s="118" t="s">
        <v>470</v>
      </c>
    </row>
    <row r="38" ht="18.75" customHeight="1" spans="1:10">
      <c r="A38" s="218" t="s">
        <v>338</v>
      </c>
      <c r="B38" s="121" t="s">
        <v>469</v>
      </c>
      <c r="C38" s="121" t="s">
        <v>413</v>
      </c>
      <c r="D38" s="121" t="s">
        <v>471</v>
      </c>
      <c r="E38" s="118" t="s">
        <v>472</v>
      </c>
      <c r="F38" s="121" t="s">
        <v>402</v>
      </c>
      <c r="G38" s="118" t="s">
        <v>443</v>
      </c>
      <c r="H38" s="121" t="s">
        <v>403</v>
      </c>
      <c r="I38" s="121" t="s">
        <v>409</v>
      </c>
      <c r="J38" s="118" t="s">
        <v>472</v>
      </c>
    </row>
    <row r="39" ht="18.75" customHeight="1" spans="1:10">
      <c r="A39" s="218" t="s">
        <v>338</v>
      </c>
      <c r="B39" s="121" t="s">
        <v>469</v>
      </c>
      <c r="C39" s="121" t="s">
        <v>417</v>
      </c>
      <c r="D39" s="121" t="s">
        <v>418</v>
      </c>
      <c r="E39" s="118" t="s">
        <v>473</v>
      </c>
      <c r="F39" s="121" t="s">
        <v>474</v>
      </c>
      <c r="G39" s="118" t="s">
        <v>437</v>
      </c>
      <c r="H39" s="121" t="s">
        <v>403</v>
      </c>
      <c r="I39" s="121" t="s">
        <v>404</v>
      </c>
      <c r="J39" s="118" t="s">
        <v>473</v>
      </c>
    </row>
    <row r="40" ht="18.75" customHeight="1" spans="1:10">
      <c r="A40" s="218" t="s">
        <v>333</v>
      </c>
      <c r="B40" s="121" t="s">
        <v>475</v>
      </c>
      <c r="C40" s="121" t="s">
        <v>399</v>
      </c>
      <c r="D40" s="121" t="s">
        <v>400</v>
      </c>
      <c r="E40" s="118" t="s">
        <v>476</v>
      </c>
      <c r="F40" s="121" t="s">
        <v>402</v>
      </c>
      <c r="G40" s="118" t="s">
        <v>476</v>
      </c>
      <c r="H40" s="121" t="s">
        <v>423</v>
      </c>
      <c r="I40" s="121" t="s">
        <v>409</v>
      </c>
      <c r="J40" s="118" t="s">
        <v>476</v>
      </c>
    </row>
    <row r="41" ht="18.75" customHeight="1" spans="1:10">
      <c r="A41" s="218" t="s">
        <v>333</v>
      </c>
      <c r="B41" s="121" t="s">
        <v>475</v>
      </c>
      <c r="C41" s="121" t="s">
        <v>413</v>
      </c>
      <c r="D41" s="121" t="s">
        <v>414</v>
      </c>
      <c r="E41" s="118" t="s">
        <v>477</v>
      </c>
      <c r="F41" s="121" t="s">
        <v>402</v>
      </c>
      <c r="G41" s="118" t="s">
        <v>478</v>
      </c>
      <c r="H41" s="121" t="s">
        <v>479</v>
      </c>
      <c r="I41" s="121" t="s">
        <v>409</v>
      </c>
      <c r="J41" s="118" t="s">
        <v>477</v>
      </c>
    </row>
    <row r="42" ht="18.75" customHeight="1" spans="1:10">
      <c r="A42" s="218" t="s">
        <v>333</v>
      </c>
      <c r="B42" s="121" t="s">
        <v>475</v>
      </c>
      <c r="C42" s="121" t="s">
        <v>417</v>
      </c>
      <c r="D42" s="121" t="s">
        <v>418</v>
      </c>
      <c r="E42" s="118" t="s">
        <v>480</v>
      </c>
      <c r="F42" s="121" t="s">
        <v>402</v>
      </c>
      <c r="G42" s="118" t="s">
        <v>437</v>
      </c>
      <c r="H42" s="121" t="s">
        <v>403</v>
      </c>
      <c r="I42" s="121" t="s">
        <v>409</v>
      </c>
      <c r="J42" s="118" t="s">
        <v>480</v>
      </c>
    </row>
  </sheetData>
  <mergeCells count="22">
    <mergeCell ref="A2:J2"/>
    <mergeCell ref="A3:H3"/>
    <mergeCell ref="A7:A11"/>
    <mergeCell ref="A12:A14"/>
    <mergeCell ref="A15:A18"/>
    <mergeCell ref="A19:A21"/>
    <mergeCell ref="A22:A25"/>
    <mergeCell ref="A26:A28"/>
    <mergeCell ref="A29:A33"/>
    <mergeCell ref="A34:A36"/>
    <mergeCell ref="A37:A39"/>
    <mergeCell ref="A40:A42"/>
    <mergeCell ref="B7:B11"/>
    <mergeCell ref="B12:B14"/>
    <mergeCell ref="B15:B18"/>
    <mergeCell ref="B19:B21"/>
    <mergeCell ref="B22:B25"/>
    <mergeCell ref="B26:B28"/>
    <mergeCell ref="B29:B33"/>
    <mergeCell ref="B34:B36"/>
    <mergeCell ref="B37:B39"/>
    <mergeCell ref="B40:B4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2025-03-06T08:10:00Z</dcterms:created>
  <dcterms:modified xsi:type="dcterms:W3CDTF">2025-03-17T11:37:29Z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0B4A0A360A95451399ADEE1F62BB47F7_12</vt:lpwstr>
  </property>
  <property fmtid="{D5CDD505-2E9C-101B-9397-08002B2CF9AE}" pid="3" name="KSOProductBuildVer">
    <vt:lpwstr>2052-12.1.0.20305</vt:lpwstr>
  </property>
</Properties>
</file>