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中央和省、市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<sst xmlns="http://schemas.openxmlformats.org/spreadsheetml/2006/main" count="2188" uniqueCount="672">
  <si>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</si>
  <si>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</si>
  <si>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</si>
  <si>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</si>
  <si>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</si>
  <si>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</si>
  <si>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</si>
  <si>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</si>
  <si>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</si>
  <si>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</si>
  <si>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</si>
  <si>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</si>
  <si>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</si>
  <si>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</si>
  <si>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</si>
  <si>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</si>
  <si>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</si>
  <si>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</si>
  <si>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</si>
  <si>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</si>
  <si>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</si>
  <si>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</si>
  <si>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</si>
  <si>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</si>
  <si>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</si>
  <si>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</si>
  <si>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</si>
  <si>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</si>
  <si>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</si>
  <si>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</si>
  <si>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</si>
  <si>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</si>
  <si>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</si>
  <si>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</si>
  <si>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</si>
  <si>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</si>
  <si>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</si>
  <si>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</si>
  <si>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</si>
  <si>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</si>
  <si>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</si>
  <si>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</si>
  <si>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</si>
  <si>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</si>
  <si>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</si>
  <si>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</si>
  <si>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</si>
  <si>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</si>
  <si>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</si>
  <si>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</si>
  <si>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</si>
  <si>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</si>
  <si>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</si>
  <si>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</si>
  <si>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</si>
  <si>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</si>
  <si>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</si>
  <si>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</si>
  <si>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</si>
  <si>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</si>
  <si>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</si>
  <si>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</si>
  <si>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</si>
  <si>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</si>
  <si>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</si>
  <si>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</si>
  <si>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</si>
  <si>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</si>
  <si>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</si>
  <si>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</si>
  <si>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131015</t>
  </si>
  <si>
    <t>双江拉祜族佤族布朗族傣族自治县沙河乡卫生院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</si>
  <si>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</si>
  <si>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</si>
  <si>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</si>
  <si>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</si>
  <si>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</si>
  <si>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</si>
  <si>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</si>
  <si>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</si>
  <si>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</si>
  <si>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</si>
  <si>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</si>
  <si>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</si>
  <si>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</si>
  <si>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</si>
  <si>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</si>
  <si>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</si>
  <si>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</si>
  <si>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</si>
  <si>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</si>
  <si>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</si>
  <si>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</si>
  <si>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</si>
  <si>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</si>
  <si>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</si>
  <si>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</si>
  <si>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</si>
  <si>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</si>
  <si>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</si>
  <si>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</si>
  <si>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21001</t>
  </si>
  <si>
    <t>卫生健康管理事务</t>
  </si>
  <si>
    <t>2100199</t>
  </si>
  <si>
    <t>其他卫生健康管理事务支出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</si>
  <si>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</si>
  <si>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</si>
  <si>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</si>
  <si>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</si>
  <si>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</si>
  <si>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</si>
  <si>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</si>
  <si>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</si>
  <si>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2100408</t>
  </si>
  <si>
    <t>基本公共卫生服务</t>
  </si>
  <si>
    <t>2100409</t>
  </si>
  <si>
    <t>重大公共卫生服务</t>
  </si>
  <si>
    <t>21007</t>
  </si>
  <si>
    <t>计划生育事务</t>
  </si>
  <si>
    <t>2100717</t>
  </si>
  <si>
    <t>计划生育服务</t>
  </si>
  <si>
    <t>2100799</t>
  </si>
  <si>
    <t>其他计划生育事务支出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</si>
  <si>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</si>
  <si>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</si>
  <si>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</si>
  <si>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</si>
  <si>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</si>
  <si>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</si>
  <si>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</si>
  <si>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</si>
  <si>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21017</t>
  </si>
  <si>
    <t>中医药事务</t>
  </si>
  <si>
    <t>2101704</t>
  </si>
  <si>
    <t>中医（民族医）药专项</t>
  </si>
  <si>
    <t>21099</t>
  </si>
  <si>
    <t>其他卫生健康支出</t>
  </si>
  <si>
    <t>2109999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</si>
  <si>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</si>
  <si>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</si>
  <si>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</si>
  <si>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</si>
  <si>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</si>
  <si>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</si>
  <si>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</si>
  <si>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</si>
  <si>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</si>
  <si>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</si>
  <si>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</si>
  <si>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</si>
  <si>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</si>
  <si>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</si>
  <si>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</si>
  <si>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</si>
  <si>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</si>
  <si>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</si>
  <si>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</si>
  <si>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</si>
  <si>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</si>
  <si>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</si>
  <si>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</si>
  <si>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</si>
  <si>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</si>
  <si>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</si>
  <si>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</si>
  <si>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</si>
  <si>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</si>
  <si>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</si>
  <si>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</si>
  <si>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</si>
  <si>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</si>
  <si>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</si>
  <si>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</si>
  <si>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</si>
  <si>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</si>
  <si>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</si>
  <si>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</si>
  <si>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</si>
  <si>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</si>
  <si>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</si>
  <si>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</si>
  <si>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</si>
  <si>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</si>
  <si>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</si>
  <si>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</si>
  <si>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</si>
  <si>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</si>
  <si>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</si>
  <si>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</si>
  <si>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</si>
  <si>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</si>
  <si>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</si>
  <si>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</si>
  <si>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</si>
  <si>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</si>
  <si>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</si>
  <si>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</si>
  <si>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</si>
  <si>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</si>
  <si>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</si>
  <si>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</si>
  <si>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</si>
  <si>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</si>
  <si>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</si>
  <si>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</si>
  <si>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</si>
  <si>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</si>
  <si>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</si>
  <si>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</si>
  <si>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</si>
  <si>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</si>
  <si>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</si>
  <si>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</si>
  <si>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</si>
  <si>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</si>
  <si>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</si>
  <si>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</si>
  <si>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</si>
  <si>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</si>
  <si>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</si>
  <si>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</si>
  <si>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</si>
  <si>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</si>
  <si>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530925221100000466243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</si>
  <si>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</si>
  <si>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</si>
  <si>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</si>
  <si>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</si>
  <si>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</si>
  <si>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</si>
  <si>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</si>
  <si>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530925231100001442700</t>
  </si>
  <si>
    <t>绩效工资（2017年提高标准部分）</t>
  </si>
  <si>
    <t>530925210000000003248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</si>
  <si>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</si>
  <si>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</si>
  <si>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</si>
  <si>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</si>
  <si>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</si>
  <si>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</si>
  <si>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</si>
  <si>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</si>
  <si>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</si>
  <si>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2101101</t>
  </si>
  <si>
    <t>行政单位医疗</t>
  </si>
  <si>
    <t>30111</t>
  </si>
  <si>
    <t>公务员医疗补助缴费</t>
  </si>
  <si>
    <t>30112</t>
  </si>
  <si>
    <t>其他社会保障缴费</t>
  </si>
  <si>
    <t>530925210000000003249</t>
  </si>
  <si>
    <t>30113</t>
  </si>
  <si>
    <t>530925231100001166977</t>
  </si>
  <si>
    <t>退休人员公用经费</t>
  </si>
  <si>
    <t>30299</t>
  </si>
  <si>
    <t>其他商品和服务支出</t>
  </si>
  <si>
    <t>530925251100003736323</t>
  </si>
  <si>
    <t>公益性岗位经费</t>
  </si>
  <si>
    <t>30226</t>
  </si>
  <si>
    <t>劳务费</t>
  </si>
  <si>
    <t>530925251100003736321</t>
  </si>
  <si>
    <t>残疾人就业保障金</t>
  </si>
  <si>
    <t>530925241100002318505</t>
  </si>
  <si>
    <t>其他退休费</t>
  </si>
  <si>
    <t>30302</t>
  </si>
  <si>
    <t>退休费</t>
  </si>
  <si>
    <t>530925231100001166988</t>
  </si>
  <si>
    <t>财政部分供养人员支出</t>
  </si>
  <si>
    <t>30305</t>
  </si>
  <si>
    <t>生活补助</t>
  </si>
  <si>
    <t>530925251100003814118</t>
  </si>
  <si>
    <t>其他村（社区）小组干部待遇补助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</si>
  <si>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</si>
  <si>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</si>
  <si>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</si>
  <si>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</si>
  <si>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</si>
  <si>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</si>
  <si>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</si>
  <si>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2024年重大公共卫生服务结算补助资金（结核病防治）</t>
  </si>
  <si>
    <t>事业发展类</t>
  </si>
  <si>
    <t>530925241100003218653</t>
  </si>
  <si>
    <t>30218</t>
  </si>
  <si>
    <t>专用材料费</t>
  </si>
  <si>
    <t>办公用品及办公设备购置经费</t>
  </si>
  <si>
    <t>530925251100003730976</t>
  </si>
  <si>
    <t>30201</t>
  </si>
  <si>
    <t>办公费</t>
  </si>
  <si>
    <t>31002</t>
  </si>
  <si>
    <t>办公设备购置</t>
  </si>
  <si>
    <t>标准化慢病诊疗专科建设项目资金</t>
  </si>
  <si>
    <t>530925241100003049508</t>
  </si>
  <si>
    <t>31003</t>
  </si>
  <si>
    <t>专用设备购置</t>
  </si>
  <si>
    <t>村卫生室基本药物制度中央补助资金（劳务）</t>
  </si>
  <si>
    <t>530925241100003046712</t>
  </si>
  <si>
    <t>村卫生室基本药物制度中央结算补助资金</t>
  </si>
  <si>
    <t>530925241100003046733</t>
  </si>
  <si>
    <t>第二批医疗卫生事业高质量发展三年行动计划补助资金（两癌筛查0.93万元）</t>
  </si>
  <si>
    <t>530925241100003218584</t>
  </si>
  <si>
    <t>30227</t>
  </si>
  <si>
    <t>委托业务费</t>
  </si>
  <si>
    <t>防治艾滋病专项经费</t>
  </si>
  <si>
    <t>民生类</t>
  </si>
  <si>
    <t>530925241100002285006</t>
  </si>
  <si>
    <t>基本公共卫生县级配套专项经费</t>
  </si>
  <si>
    <t>530925241100002287422</t>
  </si>
  <si>
    <t>基本公卫12项</t>
  </si>
  <si>
    <t>530925241100003328770</t>
  </si>
  <si>
    <t>30213</t>
  </si>
  <si>
    <t>维修（护）费</t>
  </si>
  <si>
    <t>基本药物制度和综合改革省级补助资金（村卫生室）</t>
  </si>
  <si>
    <t>530925241100003156223</t>
  </si>
  <si>
    <t>基本药物制度和综合改革省级补助资金（基层医疗机构）</t>
  </si>
  <si>
    <t>基本药物制度省级结算补助资金（村卫生室）</t>
  </si>
  <si>
    <t>530925241100003156245</t>
  </si>
  <si>
    <t>基层心脑血管救治站拓面建设项目资金</t>
  </si>
  <si>
    <t>31099</t>
  </si>
  <si>
    <t>其他资本性支出</t>
  </si>
  <si>
    <t>健康云南考核以奖代补资金</t>
  </si>
  <si>
    <t>530925241100002846025</t>
  </si>
  <si>
    <t>建档立卡贫困人口家庭医生签约服务县级配套补助资金</t>
  </si>
  <si>
    <t>530925241100002287329</t>
  </si>
  <si>
    <t>两癌筛查</t>
  </si>
  <si>
    <t>三公经费预算经费</t>
  </si>
  <si>
    <t>530925251100003734024</t>
  </si>
  <si>
    <t>30217</t>
  </si>
  <si>
    <t>30231</t>
  </si>
  <si>
    <t>公务用车运行维护费</t>
  </si>
  <si>
    <t>30239</t>
  </si>
  <si>
    <t>其他交通费用</t>
  </si>
  <si>
    <t>省级慢性病综合防控示范区创建专项经费</t>
  </si>
  <si>
    <t>530925241100003074481</t>
  </si>
  <si>
    <t>卫生健康事业发展省对下补助资金妇幼健康（两癌2.2万元、孕优1万元、孕产妇0.1万元 ）</t>
  </si>
  <si>
    <t>530925241100003218572</t>
  </si>
  <si>
    <t>卫生事业高质量发展三年行动计划（村医省级养老保险）</t>
  </si>
  <si>
    <t>530925241100003046709</t>
  </si>
  <si>
    <t>卫生院中央基本药物补助</t>
  </si>
  <si>
    <t>30205</t>
  </si>
  <si>
    <t>水费</t>
  </si>
  <si>
    <t>物业管理类购置经费</t>
  </si>
  <si>
    <t>530925251100003733856</t>
  </si>
  <si>
    <t>医疗服务与保障能力提升（医疗卫生机构能力建设）中央补助资金</t>
  </si>
  <si>
    <t>530925241100002828253</t>
  </si>
  <si>
    <t>医疗设备购置经费</t>
  </si>
  <si>
    <t>530925251100003732515</t>
  </si>
  <si>
    <t>医疗业务收支预算经费</t>
  </si>
  <si>
    <t>530925251100003766414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</si>
  <si>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</si>
  <si>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</si>
  <si>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</si>
  <si>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</si>
  <si>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</si>
  <si>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</si>
  <si>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</si>
  <si>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</si>
  <si>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30215</t>
  </si>
  <si>
    <t>会议费</t>
  </si>
  <si>
    <t>30216</t>
  </si>
  <si>
    <t>培训费</t>
  </si>
  <si>
    <t>30228</t>
  </si>
  <si>
    <t>工会经费</t>
  </si>
  <si>
    <t>医院服务类项目购置经费</t>
  </si>
  <si>
    <t>530925251100003732613</t>
  </si>
  <si>
    <t>30202</t>
  </si>
  <si>
    <t>印刷费</t>
  </si>
  <si>
    <t>已脱贫人口重点人群和农村低收入人群家庭医生签约服务补助资金</t>
  </si>
  <si>
    <t>530925241100002887519</t>
  </si>
  <si>
    <t>营养包工作经费</t>
  </si>
  <si>
    <t>530925241100002886874</t>
  </si>
  <si>
    <t>孕前优生工作经费</t>
  </si>
  <si>
    <t>中医药发展专项经费</t>
  </si>
  <si>
    <t>530925241100002287407</t>
  </si>
  <si>
    <t>重大传染病防控中央补助资金（结合检查）</t>
  </si>
  <si>
    <t>530925241100003019178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</si>
  <si>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</si>
  <si>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</si>
  <si>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</si>
  <si>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</si>
  <si>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</si>
  <si>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</si>
  <si>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</si>
  <si>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</si>
  <si>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</si>
  <si>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</si>
  <si>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</si>
  <si>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购买车辆维修和保养服务、印刷服务等服务类项目，保证单位工作有序开展。</t>
  </si>
  <si>
    <t>产出指标</t>
  </si>
  <si>
    <t>数量指标</t>
  </si>
  <si>
    <t>购买车辆维修和保养服务、印刷服务等服务类项目一批</t>
  </si>
  <si>
    <t>=</t>
  </si>
  <si>
    <t>一批</t>
  </si>
  <si>
    <t>批</t>
  </si>
  <si>
    <t>定性指标</t>
  </si>
  <si>
    <t>质量指标</t>
  </si>
  <si>
    <t>产品验收合格率</t>
  </si>
  <si>
    <t>合格</t>
  </si>
  <si>
    <t>%</t>
  </si>
  <si>
    <t>效益指标</t>
  </si>
  <si>
    <t>经济效益</t>
  </si>
  <si>
    <t>产品服务类效益</t>
  </si>
  <si>
    <t>不断提高</t>
  </si>
  <si>
    <t>项</t>
  </si>
  <si>
    <t>可持续影响</t>
  </si>
  <si>
    <t>为保障工作正常开展，保证安全生产</t>
  </si>
  <si>
    <t>稳定提高</t>
  </si>
  <si>
    <t>车辆维修和保养服务、印刷服务等服务类项目。</t>
  </si>
  <si>
    <t>满意度指标</t>
  </si>
  <si>
    <t>服务对象满意度</t>
  </si>
  <si>
    <t>职工满意度</t>
  </si>
  <si>
    <t>&gt;=</t>
  </si>
  <si>
    <t>95</t>
  </si>
  <si>
    <t>1.免费向城乡居民提供基本公共卫生服务。 2.保持重点地方病防治措施全面落实。开展职业病防治、最大限度地保护放射人员、患者和公众的健康权益。同时推 进妇幼卫生、健康素养促进、医养结合和老年健康服务、卫生应急等方面工作。</t>
  </si>
  <si>
    <t>健康素养水平提升幅度、妇幼健康水平提升速度</t>
  </si>
  <si>
    <t>较上年提高</t>
  </si>
  <si>
    <t>健康素养水平、妇幼健康水平较上年提高</t>
  </si>
  <si>
    <t>时效指标</t>
  </si>
  <si>
    <t>资金到位及时率</t>
  </si>
  <si>
    <t>及时到位</t>
  </si>
  <si>
    <t>资金及时到位</t>
  </si>
  <si>
    <t>社会效益</t>
  </si>
  <si>
    <t>及时发现隐患和薄弱环节</t>
  </si>
  <si>
    <t>每年定期开展自检自查</t>
  </si>
  <si>
    <t>及时发现隐患和薄弱环节每年定期开展自检自查</t>
  </si>
  <si>
    <t>社区健康干预覆盖率</t>
  </si>
  <si>
    <t>85%</t>
  </si>
  <si>
    <t>定量指标</t>
  </si>
  <si>
    <t>社区健康干预覆盖率到达85%以上</t>
  </si>
  <si>
    <t>受益对象满意度</t>
  </si>
  <si>
    <t>90%</t>
  </si>
  <si>
    <t>受益对象满意度达90%以上</t>
  </si>
  <si>
    <t>为保证单位正常运转，决定采买一批办公用品（复印纸）及办公电脑、打印机等日常开展业务的办公设备。</t>
  </si>
  <si>
    <t>购买电脑、打印机等办公设备一批</t>
  </si>
  <si>
    <t>一批设备</t>
  </si>
  <si>
    <t>为保证单位正常运转，工作有序开展，购买电脑、打印机等办公设备</t>
  </si>
  <si>
    <t>购买办公用品（A4、A3及处方纸张）</t>
  </si>
  <si>
    <t>A4、A3及处方纸张箱数</t>
  </si>
  <si>
    <t>购买办公用品（A4、A3及处方纸张），保证工作有序开展</t>
  </si>
  <si>
    <t>设备验收合格率</t>
  </si>
  <si>
    <t>达标</t>
  </si>
  <si>
    <t>购买的电脑、打印机等办公设备验收均应该合格</t>
  </si>
  <si>
    <t>设备购置运转产生的效益</t>
  </si>
  <si>
    <t>有效提高</t>
  </si>
  <si>
    <t>购买的办公设备有效提高工作人员工作效率，减少患者就医等待时长</t>
  </si>
  <si>
    <t>通过购买新的办公设备，提高职工工作积极性。</t>
  </si>
  <si>
    <t>患者满意度</t>
  </si>
  <si>
    <t>90</t>
  </si>
  <si>
    <t>通过办公设备更换，更好提升患者就医需求，减少等候时长</t>
  </si>
  <si>
    <t xml:space="preserve">为提供清洁卫生、无菌环境等方面的服务，确保医院环境安全、干净整洁。 </t>
  </si>
  <si>
    <t>采购保洁洗涤等服务类项目</t>
  </si>
  <si>
    <t>清洁程度</t>
  </si>
  <si>
    <t>保持环境整洁，病区无积尘污染等杂物</t>
  </si>
  <si>
    <t>医院环境持续向好，提高患者就诊环境</t>
  </si>
  <si>
    <t>提高医院就诊量、营造优美就诊环境</t>
  </si>
  <si>
    <t>生态效益</t>
  </si>
  <si>
    <t>降低扬尘</t>
  </si>
  <si>
    <t>加大宣传覆盖面；提高检测可及性，并对已发现HIV感染者和病人进行治疗和救助；通过采取推广使用安全套等行为干预措施有效控制性传播，继续因吸毒传播，消除输血传播和母婴传播，降低艾滋病新发感染率和艾滋病病死率、减少对受艾滋病影响人群的歧视、提高艾滋病病毒感染者和病人生存质量。</t>
  </si>
  <si>
    <t>现存活的艾滋病感染者/病人接受抗病毒治疗比例和在治病人治疗有效率</t>
  </si>
  <si>
    <t>85</t>
  </si>
  <si>
    <t>现存活的艾滋病感染者/病人接受抗病毒治疗比例和在治病人治疗有效率达85%</t>
  </si>
  <si>
    <t>降低艾滋病新发感染率和艾滋病病死率、减少对受艾滋病影响人群的歧视</t>
  </si>
  <si>
    <t>持续降低</t>
  </si>
  <si>
    <t>重点人群及易感人群防治知识知晓率</t>
  </si>
  <si>
    <t>重点人群及易感人群防治知识知晓率达90%</t>
  </si>
  <si>
    <t>提高艾滋病病毒感染者和病人生存质量。</t>
  </si>
  <si>
    <t>持续提高</t>
  </si>
  <si>
    <t>服务对象满意度达90%以上</t>
  </si>
  <si>
    <t>建立“政府主导、部门协作、动员社会、全民参与”的慢性病综合防控策略，坚持预防为主、防治结合、中西医并重，发挥医疗卫生服务体系的整体功能，提供全人群全生命周期的慢性病防治管理服务，推进疾病治疗向健康管理转变，深入推进健康双江建设，提高群众的获得感和幸福感！</t>
  </si>
  <si>
    <t>召开创建省级慢性病综合防控示范区启动会议</t>
  </si>
  <si>
    <t>次</t>
  </si>
  <si>
    <t xml:space="preserve">召开创建省级慢性病综合防控示范区启动会议
</t>
  </si>
  <si>
    <t>慢性病营养监测及危险因素核心指标监测调查</t>
  </si>
  <si>
    <t>2000</t>
  </si>
  <si>
    <t>人次</t>
  </si>
  <si>
    <t>全民健康支持性环境建设</t>
  </si>
  <si>
    <t>12</t>
  </si>
  <si>
    <t>类</t>
  </si>
  <si>
    <t xml:space="preserve">全民健康支持性环境建设
</t>
  </si>
  <si>
    <t>年度制作宣传海报标语</t>
  </si>
  <si>
    <t>1.00</t>
  </si>
  <si>
    <t>成本指标</t>
  </si>
  <si>
    <t>经济成本指标</t>
  </si>
  <si>
    <t>7000</t>
  </si>
  <si>
    <t>元</t>
  </si>
  <si>
    <t xml:space="preserve">7000元/次/年
</t>
  </si>
  <si>
    <t>提高双江人民的幸福指数</t>
  </si>
  <si>
    <t>根据任务完成情况</t>
  </si>
  <si>
    <t xml:space="preserve">提高双江人民的幸福指数
</t>
  </si>
  <si>
    <t>发挥医疗卫生服务体系的整体功能，提供全人群全生命周期的慢性病防治管理服务</t>
  </si>
  <si>
    <t>逐步提高</t>
  </si>
  <si>
    <t>推进疾病治疗向健康管理转变，深入推进健康双江建设</t>
  </si>
  <si>
    <t xml:space="preserve">推进疾病治疗向健康管理转变，深入推进健康双江建设
</t>
  </si>
  <si>
    <t xml:space="preserve">服务对象满意度
</t>
  </si>
  <si>
    <t>为严格控制三公经费，确保各项经费支付在可控范围，编制公务接待费、车辆其他费用，过路过桥费</t>
  </si>
  <si>
    <t>压缩公务接待数量及费用，严控支出。</t>
  </si>
  <si>
    <t>建立健全“三公”经费支出审核机制，确保量入为出的原则。</t>
  </si>
  <si>
    <t>提升预算执行力</t>
  </si>
  <si>
    <t>严格执行批准的预算，强化预算指标管理</t>
  </si>
  <si>
    <t>严格执行上级部门批准的预算，强化预算指标管理，防止无预算、超预算支出。</t>
  </si>
  <si>
    <t>支出控制</t>
  </si>
  <si>
    <t>压缩公务接待数量及费用预算</t>
  </si>
  <si>
    <t>压缩公务接待数量和费用预算，严控支出。</t>
  </si>
  <si>
    <t>提高财政资金的使用效率</t>
  </si>
  <si>
    <t>提高财政使用效率</t>
  </si>
  <si>
    <t>提高财政资金的使用效率，减少不必要的开支，确保公共资金的合理使用。</t>
  </si>
  <si>
    <t>群众满意度</t>
  </si>
  <si>
    <t>群众满意度达90%以上</t>
  </si>
  <si>
    <t>为正常开展工作，保障医院正常运转，现需采买一批设备，RF4锐扶刀1台68万元、DR一台100万元、激光治疗机以台60万元、输尿管镜系统100万元、宫腔检查镜系统100万元。通过新增设备购置满足医院医疗业务开展需求，为患者提供更好的医疗服务。</t>
  </si>
  <si>
    <t>购买医疗设备数量</t>
  </si>
  <si>
    <t>台</t>
  </si>
  <si>
    <t>验收合格</t>
  </si>
  <si>
    <t>逐步提升</t>
  </si>
  <si>
    <t>为保障正常工作开展、提高群众受益率</t>
  </si>
  <si>
    <t>为建立健全预算管理制度，按照国家有关预算编制的规定，根据年度事业发展部计划以及预算年度收支的增减因素，测算编制本预算。坚持“以收定支、收支平衡、统筹兼顾、保证重点”的原则，编制本部门2025年医疗业务收支预算。</t>
  </si>
  <si>
    <t>提高医疗服务的质量和效率</t>
  </si>
  <si>
    <t>医疗服务质量和效益逐年提高</t>
  </si>
  <si>
    <t>降低医疗成本</t>
  </si>
  <si>
    <t>降低医疗成本，提高医疗机构的经济效益。</t>
  </si>
  <si>
    <t>优化医疗资源配置</t>
  </si>
  <si>
    <t>优化医疗资源配置，提高资源利用率。</t>
  </si>
  <si>
    <t>提升医疗机构的竞争力</t>
  </si>
  <si>
    <t>提升我院在同级别医疗机构的竞争力</t>
  </si>
  <si>
    <t>提升医疗机构的竞争力，树立良好的品牌形象。</t>
  </si>
  <si>
    <t>职工满意度达95%。</t>
  </si>
  <si>
    <t>建立健全中医药发展机制，基本健全中医药管理体系和中医药继承创新体系，,民族民间医药得到挖掘、整理和传承，85%的村卫生室开展中医药服务，中医药队伍建设明显加强，中医药服务实现全县全覆盖，中医药产业规模和效益大幅提升，中医药文化得到充分继承与弘扬，中医药健康服务得到进一步发展。</t>
  </si>
  <si>
    <t>提供中医药服务数</t>
  </si>
  <si>
    <t>逐年提高</t>
  </si>
  <si>
    <t>医疗机构100%能提供中医药服务</t>
  </si>
  <si>
    <t>中医药队伍建设明显加强</t>
  </si>
  <si>
    <t>持续提升</t>
  </si>
  <si>
    <t>保持中医药队伍建设逐年提高</t>
  </si>
  <si>
    <t>中医药产业规模和效益大幅提升、增加医疗收入</t>
  </si>
  <si>
    <t>保持稳定提升</t>
  </si>
  <si>
    <t>中医药健康文化传播覆盖面进一步扩大，社会认可度提高</t>
  </si>
  <si>
    <t>传播覆盖面扩大，民众对中医药的认可度提升</t>
  </si>
  <si>
    <t>服务对象满意度指标</t>
  </si>
  <si>
    <t>准确把握签约内涵，根据经济社会发展状况、基层服务能力及慢性病患者病情等多种因素合理确定应签尽签范围。2019年起对签约数量不做要求，不追求全覆盖，保障重点人群和重点病种签约服务，其中，常驻建档立卡贫困人口中已确定诊断可追踪的高血压、糖尿病、肺结核和严重精神障碍患者“应签尽签"。</t>
  </si>
  <si>
    <t>保障重点人群和重点病种签约服务</t>
  </si>
  <si>
    <t>保障重点人群和重点病种签约服务持续提高</t>
  </si>
  <si>
    <t>拨付资金到位率</t>
  </si>
  <si>
    <t>100%</t>
  </si>
  <si>
    <t>拨付资金到位率达100%</t>
  </si>
  <si>
    <t>贫困人口家庭医生签约服务知晓率</t>
  </si>
  <si>
    <t>贫困人口家庭医生签约服务知晓率达85%</t>
  </si>
  <si>
    <t>常驻建档立卡贫困人口中已确定诊断可追踪的高血压、糖尿病、肺结核和严重精神障碍患者“应签尽签"</t>
  </si>
  <si>
    <t>签约对象满意度</t>
  </si>
  <si>
    <t>签约对象满意度达90%</t>
  </si>
  <si>
    <t>预算06表</t>
  </si>
  <si>
    <t>政府性基金预算支出预算表</t>
  </si>
  <si>
    <t>单位名称：临沧市发展和改革委员会</t>
  </si>
  <si>
    <t>本年政府性基金预算支出</t>
  </si>
  <si>
    <r>
      <rPr>
        <sz val="11"/>
        <color rgb="FF000000"/>
        <rFont val="宋体"/>
        <charset val="134"/>
      </rPr>
      <t>本单位</t>
    </r>
    <r>
      <rPr>
        <sz val="11"/>
        <color rgb="FF000000"/>
        <rFont val="Microsoft YaHei UI"/>
        <charset val="134"/>
      </rPr>
      <t>2025</t>
    </r>
    <r>
      <rPr>
        <sz val="11"/>
        <color rgb="FF000000"/>
        <rFont val="宋体"/>
        <charset val="134"/>
      </rPr>
      <t>年度无政府性基金支出预算，故此表为空表。</t>
    </r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</si>
  <si>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</si>
  <si>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</si>
  <si>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</si>
  <si>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</si>
  <si>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</si>
  <si>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</si>
  <si>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</si>
  <si>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</si>
  <si>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</si>
  <si>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</si>
  <si>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办公椅</t>
  </si>
  <si>
    <t>把</t>
  </si>
  <si>
    <t>办公桌</t>
  </si>
  <si>
    <t>张</t>
  </si>
  <si>
    <t>中药柜</t>
  </si>
  <si>
    <t>其他柜类</t>
  </si>
  <si>
    <t>A4彩色打印机（普通）</t>
  </si>
  <si>
    <t>A4彩色打印机</t>
  </si>
  <si>
    <t>A4黑白打印机1</t>
  </si>
  <si>
    <t>A4黑白打印机</t>
  </si>
  <si>
    <t>A4黑白打印机（普通）</t>
  </si>
  <si>
    <t>B超检查椅</t>
  </si>
  <si>
    <t>办公椅（木头椅）</t>
  </si>
  <si>
    <t>办公椅（网椅）</t>
  </si>
  <si>
    <t>小会议桌</t>
  </si>
  <si>
    <t>便携式计算机</t>
  </si>
  <si>
    <t>UPS（大功率医疗设备）</t>
  </si>
  <si>
    <t>不间断电源</t>
  </si>
  <si>
    <t>UPS（小）</t>
  </si>
  <si>
    <t>彩色复印机</t>
  </si>
  <si>
    <t>复印机</t>
  </si>
  <si>
    <t>黑色复印机</t>
  </si>
  <si>
    <t>A3纸</t>
  </si>
  <si>
    <t>复印纸</t>
  </si>
  <si>
    <t>箱</t>
  </si>
  <si>
    <t>A4纸</t>
  </si>
  <si>
    <t>换药柜</t>
  </si>
  <si>
    <t>柜类</t>
  </si>
  <si>
    <t>个</t>
  </si>
  <si>
    <t>药架</t>
  </si>
  <si>
    <t>会议桌</t>
  </si>
  <si>
    <t>平方米</t>
  </si>
  <si>
    <t>空调（挂式1.5匹）</t>
  </si>
  <si>
    <t>空调机</t>
  </si>
  <si>
    <t>空调（挂式2匹）</t>
  </si>
  <si>
    <t>空调（立式3匹）</t>
  </si>
  <si>
    <t>治疗柜</t>
  </si>
  <si>
    <t>中医治疗台</t>
  </si>
  <si>
    <t>圆凳</t>
  </si>
  <si>
    <t>其他椅凳类</t>
  </si>
  <si>
    <t>碎纸机</t>
  </si>
  <si>
    <t>台式计算机</t>
  </si>
  <si>
    <t>台式计算机1</t>
  </si>
  <si>
    <t>条码打印机</t>
  </si>
  <si>
    <t>档案柜</t>
  </si>
  <si>
    <t>文件柜</t>
  </si>
  <si>
    <t>液晶显示器</t>
  </si>
  <si>
    <t>医疗设备购置</t>
  </si>
  <si>
    <t>医疗设备</t>
  </si>
  <si>
    <t>车辆用油</t>
  </si>
  <si>
    <t>车辆加油、添加燃料服务</t>
  </si>
  <si>
    <t>车辆维修和保养服务</t>
  </si>
  <si>
    <t>机动车保险服务</t>
  </si>
  <si>
    <t>印刷服务</t>
  </si>
  <si>
    <t>物业管理服务项目（保安）</t>
  </si>
  <si>
    <t>物业管理服务</t>
  </si>
  <si>
    <t>物业管理服务项目（保洁）</t>
  </si>
  <si>
    <t>预算08表</t>
  </si>
  <si>
    <t>政府购买服务项目</t>
  </si>
  <si>
    <t>政府购买服务目录</t>
  </si>
  <si>
    <r>
      <rPr>
        <sz val="9"/>
        <color rgb="FF000000"/>
        <rFont val="宋体"/>
        <charset val="134"/>
      </rPr>
      <t>本单位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年度无政府购买服务支出预算，故此表为空表。</t>
    </r>
  </si>
  <si>
    <t>预算09-1表</t>
  </si>
  <si>
    <t>单位名称（项目）</t>
  </si>
  <si>
    <t>地区</t>
  </si>
  <si>
    <t>政府性基金</t>
  </si>
  <si>
    <t>-</t>
  </si>
  <si>
    <r>
      <rPr>
        <sz val="9"/>
        <color rgb="FF000000"/>
        <rFont val="宋体"/>
        <charset val="134"/>
      </rPr>
      <t>本单位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年度无县对下转移支出预算，故此表为空表。</t>
    </r>
  </si>
  <si>
    <t>预算09-2表</t>
  </si>
  <si>
    <r>
      <rPr>
        <sz val="9"/>
        <color rgb="FF000000"/>
        <rFont val="宋体"/>
        <charset val="134"/>
      </rPr>
      <t>本单位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年度无县对下转移支付绩效目标支出预算，故此表为空表。</t>
    </r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</si>
  <si>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</si>
  <si>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</si>
  <si>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</si>
  <si>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</si>
  <si>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</si>
  <si>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</si>
  <si>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</si>
  <si>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</si>
  <si>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</si>
  <si>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A05010500</t>
  </si>
  <si>
    <t>A05010301</t>
  </si>
  <si>
    <t xml:space="preserve">A05010599 </t>
  </si>
  <si>
    <t>A05010502</t>
  </si>
  <si>
    <t xml:space="preserve">A05010202 </t>
  </si>
  <si>
    <t>A05010201</t>
  </si>
  <si>
    <t>A05010399</t>
  </si>
  <si>
    <t xml:space="preserve">A02021301 </t>
  </si>
  <si>
    <t>A02061804</t>
  </si>
  <si>
    <t>空调</t>
  </si>
  <si>
    <t>A02010105</t>
  </si>
  <si>
    <t xml:space="preserve">A02010108 </t>
  </si>
  <si>
    <t>A02061504</t>
  </si>
  <si>
    <t>UPS(大功率医疗设备）</t>
  </si>
  <si>
    <t>A02021003</t>
  </si>
  <si>
    <t>A4黑白国产打印机</t>
  </si>
  <si>
    <t>A02021007</t>
  </si>
  <si>
    <t xml:space="preserve">A02021004 </t>
  </si>
  <si>
    <t>A02020100</t>
  </si>
  <si>
    <t xml:space="preserve">A02020100 </t>
  </si>
  <si>
    <t>A02021104</t>
  </si>
  <si>
    <t>专用设备</t>
  </si>
  <si>
    <t>A02320000</t>
  </si>
  <si>
    <t>预算11表</t>
  </si>
  <si>
    <t>2025年中央和省、市转移支付补助项目支出预算表</t>
  </si>
  <si>
    <t>上级补助</t>
  </si>
  <si>
    <r>
      <rPr>
        <sz val="9"/>
        <color rgb="FF000000"/>
        <rFont val="宋体"/>
        <charset val="134"/>
      </rPr>
      <t>本单位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年无中央和省、市转移支付补助项目支出预算，故此表为空表。</t>
    </r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</si>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</sst>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2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Microsoft YaHei UI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" borderId="2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27" applyNumberFormat="0" applyAlignment="0" applyProtection="0">
      <alignment vertical="center"/>
    </xf>
    <xf numFmtId="0" fontId="42" fillId="5" borderId="28" applyNumberFormat="0" applyAlignment="0" applyProtection="0">
      <alignment vertical="center"/>
    </xf>
    <xf numFmtId="0" fontId="43" fillId="5" borderId="27" applyNumberFormat="0" applyAlignment="0" applyProtection="0">
      <alignment vertical="center"/>
    </xf>
    <xf numFmtId="0" fontId="44" fillId="6" borderId="29" applyNumberFormat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33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8" xfId="0" applyFont="1" applyBorder="1" applyAlignment="1">
      <alignment vertical="center"/>
      <protection locked="0"/>
    </xf>
    <xf numFmtId="0" fontId="0" fillId="0" borderId="9" xfId="0" applyFont="1" applyBorder="1" applyAlignment="1">
      <alignment vertical="center"/>
      <protection locked="0"/>
    </xf>
    <xf numFmtId="0" fontId="6" fillId="0" borderId="0" xfId="0" applyFont="1" applyAlignment="1">
      <alignment horizontal="right" vertical="center"/>
      <protection locked="0"/>
    </xf>
    <xf numFmtId="0" fontId="0" fillId="0" borderId="10" xfId="0" applyFont="1" applyBorder="1" applyAlignment="1">
      <alignment vertical="center"/>
      <protection locked="0"/>
    </xf>
    <xf numFmtId="0" fontId="0" fillId="0" borderId="0" xfId="0" applyFont="1" applyAlignment="1">
      <alignment horizontal="center" vertical="top"/>
      <protection locked="0"/>
    </xf>
    <xf numFmtId="0" fontId="0" fillId="0" borderId="0" xfId="0" applyFont="1" applyAlignment="1">
      <alignment horizontal="center" vertical="center"/>
      <protection locked="0"/>
    </xf>
    <xf numFmtId="0" fontId="2" fillId="0" borderId="0" xfId="0" applyFont="1" applyAlignment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180" fontId="8" fillId="0" borderId="7" xfId="56" applyNumberFormat="1" applyFont="1" applyBorder="1" applyAlignment="1" applyProtection="1">
      <alignment horizontal="center" vertical="center"/>
      <protection locked="0"/>
    </xf>
    <xf numFmtId="176" fontId="8" fillId="0" borderId="7" xfId="0" applyNumberFormat="1" applyFont="1" applyBorder="1" applyAlignment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18" xfId="0" applyFont="1" applyBorder="1" applyAlignment="1">
      <alignment horizontal="left" vertical="top"/>
      <protection locked="0"/>
    </xf>
    <xf numFmtId="0" fontId="0" fillId="0" borderId="18" xfId="0" applyFont="1" applyBorder="1" applyAlignment="1">
      <alignment horizontal="left" vertical="top"/>
      <protection locked="0"/>
    </xf>
    <xf numFmtId="0" fontId="3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0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1" xfId="0" applyFont="1" applyBorder="1" applyAlignment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7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17" xfId="0" applyFont="1" applyBorder="1" applyAlignment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23" xfId="0" applyFont="1" applyBorder="1" applyAlignment="1" applyProtection="1">
      <alignment horizontal="center" vertical="center" wrapText="1"/>
    </xf>
    <xf numFmtId="0" fontId="7" fillId="0" borderId="23" xfId="0" applyFont="1" applyBorder="1" applyAlignment="1">
      <alignment horizontal="center" vertical="center"/>
      <protection locked="0"/>
    </xf>
    <xf numFmtId="0" fontId="7" fillId="0" borderId="2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7" fillId="0" borderId="17" xfId="0" applyFont="1" applyBorder="1" applyAlignment="1" applyProtection="1">
      <alignment horizontal="center" vertical="center"/>
    </xf>
    <xf numFmtId="0" fontId="7" fillId="0" borderId="17" xfId="0" applyFont="1" applyBorder="1" applyAlignment="1">
      <alignment horizontal="center" vertical="center"/>
      <protection locked="0"/>
    </xf>
    <xf numFmtId="0" fontId="6" fillId="0" borderId="17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7" xfId="0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20" xfId="0" applyNumberFormat="1" applyFont="1" applyBorder="1" applyAlignment="1">
      <alignment horizontal="center" vertical="center" wrapText="1"/>
      <protection locked="0"/>
    </xf>
    <xf numFmtId="0" fontId="7" fillId="0" borderId="20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7" xfId="0" applyNumberFormat="1" applyFont="1" applyBorder="1" applyAlignment="1">
      <alignment horizontal="center" vertical="center" wrapText="1"/>
      <protection locked="0"/>
    </xf>
    <xf numFmtId="49" fontId="7" fillId="0" borderId="17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0" fontId="7" fillId="0" borderId="18" xfId="0" applyFont="1" applyBorder="1" applyAlignment="1">
      <alignment horizontal="left" vertical="top"/>
      <protection locked="0"/>
    </xf>
    <xf numFmtId="0" fontId="13" fillId="0" borderId="18" xfId="0" applyFont="1" applyBorder="1" applyAlignment="1">
      <alignment horizontal="left" vertical="top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2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6" fillId="0" borderId="6" xfId="0" applyFont="1" applyBorder="1" applyAlignment="1">
      <alignment horizontal="center" vertical="center" wrapText="1"/>
      <protection locked="0"/>
    </xf>
    <xf numFmtId="0" fontId="17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176" fontId="20" fillId="0" borderId="7" xfId="0" applyNumberFormat="1" applyFont="1" applyBorder="1" applyAlignment="1" applyProtection="1">
      <alignment horizontal="right" vertical="center"/>
    </xf>
    <xf numFmtId="176" fontId="20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1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 indent="2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7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4" fillId="0" borderId="6" xfId="0" applyFont="1" applyBorder="1" applyAlignment="1">
      <alignment vertical="center"/>
      <protection locked="0"/>
    </xf>
    <xf numFmtId="0" fontId="25" fillId="0" borderId="6" xfId="0" applyFont="1" applyBorder="1" applyAlignment="1">
      <alignment horizontal="center" vertical="center"/>
      <protection locked="0"/>
    </xf>
    <xf numFmtId="176" fontId="25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4" fillId="0" borderId="7" xfId="0" applyFont="1" applyBorder="1" applyAlignment="1">
      <alignment horizontal="left" vertical="center" wrapText="1" indent="1"/>
      <protection locked="0"/>
    </xf>
    <xf numFmtId="0" fontId="24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8" fillId="0" borderId="0" xfId="0" applyFont="1" applyAlignment="1" applyProtection="1"/>
    <xf numFmtId="0" fontId="29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20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1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7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vertical="center"/>
    </xf>
    <xf numFmtId="0" fontId="26" fillId="0" borderId="0" xfId="0" applyFont="1" applyProtection="1">
      <alignment vertical="top"/>
    </xf>
    <xf numFmtId="0" fontId="29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/>
    </xf>
    <xf numFmtId="0" fontId="6" fillId="0" borderId="17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top"/>
    </xf>
    <xf numFmtId="0" fontId="31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2" fillId="0" borderId="6" xfId="0" applyFont="1" applyBorder="1" applyAlignment="1" applyProtection="1">
      <alignment horizontal="center" vertical="center"/>
    </xf>
    <xf numFmtId="0" fontId="32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2" fillId="0" borderId="6" xfId="0" applyFont="1" applyBorder="1" applyAlignment="1">
      <alignment horizontal="center" vertical="center"/>
      <protection locked="0"/>
    </xf>
    <xf numFmtId="0" fontId="24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1"/>
    </xf>
    <xf numFmtId="0" fontId="6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pane ySplit="1" topLeftCell="A2" activePane="bottomLeft" state="frozen"/>
      <selection/>
      <selection pane="bottomLeft" activeCell="B25" sqref="B25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119" t="s">
        <v>0</v>
      </c>
    </row>
    <row r="3" ht="36" customHeight="1" spans="1:4">
      <c r="A3" s="6" t="str">
        <f>"2025"&amp;"年部门财务收支预算总表"</f>
        <v>2025年部门财务收支预算总表</v>
      </c>
      <c r="B3" s="226"/>
      <c r="C3" s="226"/>
      <c r="D3" s="226"/>
    </row>
    <row r="4" ht="18.75" customHeight="1" spans="1:4">
      <c r="A4" s="112" t="str">
        <f>"单位名称："&amp;"双江拉祜族佤族布朗族傣族自治县沙河乡卫生院"</f>
        <v>单位名称：双江拉祜族佤族布朗族傣族自治县沙河乡卫生院</v>
      </c>
      <c r="B4" s="227"/>
      <c r="C4" s="227"/>
      <c r="D4" s="119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31" t="str">
        <f t="shared" ref="B6:D6" si="0">"2025"&amp;"年预算数"</f>
        <v>2025年预算数</v>
      </c>
      <c r="C6" s="31" t="s">
        <v>5</v>
      </c>
      <c r="D6" s="31" t="str">
        <f t="shared" si="0"/>
        <v>2025年预算数</v>
      </c>
    </row>
    <row r="7" ht="18.75" customHeight="1" spans="1:4">
      <c r="A7" s="33"/>
      <c r="B7" s="33"/>
      <c r="C7" s="33"/>
      <c r="D7" s="33"/>
    </row>
    <row r="8" ht="18.75" customHeight="1" spans="1:4">
      <c r="A8" s="153" t="s">
        <v>6</v>
      </c>
      <c r="B8" s="24">
        <v>7400165.99</v>
      </c>
      <c r="C8" s="153" t="s">
        <v>7</v>
      </c>
      <c r="D8" s="24"/>
    </row>
    <row r="9" ht="18.75" customHeight="1" spans="1:4">
      <c r="A9" s="153" t="s">
        <v>8</v>
      </c>
      <c r="B9" s="24"/>
      <c r="C9" s="153" t="s">
        <v>9</v>
      </c>
      <c r="D9" s="24"/>
    </row>
    <row r="10" ht="18.75" customHeight="1" spans="1:4">
      <c r="A10" s="153" t="s">
        <v>10</v>
      </c>
      <c r="B10" s="24"/>
      <c r="C10" s="153" t="s">
        <v>11</v>
      </c>
      <c r="D10" s="24"/>
    </row>
    <row r="11" ht="18.75" customHeight="1" spans="1:4">
      <c r="A11" s="153" t="s">
        <v>12</v>
      </c>
      <c r="B11" s="24"/>
      <c r="C11" s="153" t="s">
        <v>13</v>
      </c>
      <c r="D11" s="24"/>
    </row>
    <row r="12" ht="18.75" customHeight="1" spans="1:4">
      <c r="A12" s="228" t="s">
        <v>14</v>
      </c>
      <c r="B12" s="24">
        <v>18334313.83</v>
      </c>
      <c r="C12" s="185" t="s">
        <v>15</v>
      </c>
      <c r="D12" s="24"/>
    </row>
    <row r="13" ht="18.75" customHeight="1" spans="1:4">
      <c r="A13" s="188" t="s">
        <v>16</v>
      </c>
      <c r="B13" s="24">
        <v>18334313.83</v>
      </c>
      <c r="C13" s="187" t="s">
        <v>17</v>
      </c>
      <c r="D13" s="24"/>
    </row>
    <row r="14" ht="18.75" customHeight="1" spans="1:4">
      <c r="A14" s="188" t="s">
        <v>18</v>
      </c>
      <c r="B14" s="24"/>
      <c r="C14" s="187" t="s">
        <v>19</v>
      </c>
      <c r="D14" s="24"/>
    </row>
    <row r="15" ht="18.75" customHeight="1" spans="1:4">
      <c r="A15" s="188" t="s">
        <v>20</v>
      </c>
      <c r="B15" s="24"/>
      <c r="C15" s="187" t="s">
        <v>21</v>
      </c>
      <c r="D15" s="24">
        <v>979705.38</v>
      </c>
    </row>
    <row r="16" ht="18.75" customHeight="1" spans="1:4">
      <c r="A16" s="188" t="s">
        <v>22</v>
      </c>
      <c r="B16" s="24"/>
      <c r="C16" s="187" t="s">
        <v>23</v>
      </c>
      <c r="D16" s="24">
        <v>26166563.59</v>
      </c>
    </row>
    <row r="17" ht="18.75" customHeight="1" spans="1:4">
      <c r="A17" s="188" t="s">
        <v>24</v>
      </c>
      <c r="B17" s="24"/>
      <c r="C17" s="188" t="s">
        <v>25</v>
      </c>
      <c r="D17" s="24"/>
    </row>
    <row r="18" ht="18.75" customHeight="1" spans="1:4">
      <c r="A18" s="188" t="s">
        <v>26</v>
      </c>
      <c r="B18" s="24"/>
      <c r="C18" s="188" t="s">
        <v>27</v>
      </c>
      <c r="D18" s="24"/>
    </row>
    <row r="19" ht="18.75" customHeight="1" spans="1:4">
      <c r="A19" s="189" t="s">
        <v>26</v>
      </c>
      <c r="B19" s="24"/>
      <c r="C19" s="187" t="s">
        <v>28</v>
      </c>
      <c r="D19" s="24"/>
    </row>
    <row r="20" ht="18.75" customHeight="1" spans="1:4">
      <c r="A20" s="189" t="s">
        <v>26</v>
      </c>
      <c r="B20" s="24"/>
      <c r="C20" s="187" t="s">
        <v>29</v>
      </c>
      <c r="D20" s="24"/>
    </row>
    <row r="21" ht="18.75" customHeight="1" spans="1:4">
      <c r="A21" s="189" t="s">
        <v>26</v>
      </c>
      <c r="B21" s="24"/>
      <c r="C21" s="187" t="s">
        <v>30</v>
      </c>
      <c r="D21" s="24"/>
    </row>
    <row r="22" ht="18.75" customHeight="1" spans="1:4">
      <c r="A22" s="189" t="s">
        <v>26</v>
      </c>
      <c r="B22" s="24"/>
      <c r="C22" s="187" t="s">
        <v>31</v>
      </c>
      <c r="D22" s="24"/>
    </row>
    <row r="23" ht="18.75" customHeight="1" spans="1:4">
      <c r="A23" s="189" t="s">
        <v>26</v>
      </c>
      <c r="B23" s="24"/>
      <c r="C23" s="187" t="s">
        <v>32</v>
      </c>
      <c r="D23" s="24"/>
    </row>
    <row r="24" ht="18.75" customHeight="1" spans="1:4">
      <c r="A24" s="189" t="s">
        <v>26</v>
      </c>
      <c r="B24" s="24"/>
      <c r="C24" s="187" t="s">
        <v>33</v>
      </c>
      <c r="D24" s="24"/>
    </row>
    <row r="25" ht="18.75" customHeight="1" spans="1:4">
      <c r="A25" s="189" t="s">
        <v>26</v>
      </c>
      <c r="B25" s="24"/>
      <c r="C25" s="187" t="s">
        <v>34</v>
      </c>
      <c r="D25" s="24"/>
    </row>
    <row r="26" ht="18.75" customHeight="1" spans="1:4">
      <c r="A26" s="189" t="s">
        <v>26</v>
      </c>
      <c r="B26" s="24"/>
      <c r="C26" s="187" t="s">
        <v>35</v>
      </c>
      <c r="D26" s="24">
        <v>505333.44</v>
      </c>
    </row>
    <row r="27" ht="18.75" customHeight="1" spans="1:4">
      <c r="A27" s="189" t="s">
        <v>26</v>
      </c>
      <c r="B27" s="24"/>
      <c r="C27" s="187" t="s">
        <v>36</v>
      </c>
      <c r="D27" s="24"/>
    </row>
    <row r="28" ht="18.75" customHeight="1" spans="1:4">
      <c r="A28" s="189" t="s">
        <v>26</v>
      </c>
      <c r="B28" s="24"/>
      <c r="C28" s="187" t="s">
        <v>37</v>
      </c>
      <c r="D28" s="24"/>
    </row>
    <row r="29" ht="18.75" customHeight="1" spans="1:4">
      <c r="A29" s="189" t="s">
        <v>26</v>
      </c>
      <c r="B29" s="24"/>
      <c r="C29" s="187" t="s">
        <v>38</v>
      </c>
      <c r="D29" s="24"/>
    </row>
    <row r="30" ht="18.75" customHeight="1" spans="1:4">
      <c r="A30" s="189" t="s">
        <v>26</v>
      </c>
      <c r="B30" s="24"/>
      <c r="C30" s="187" t="s">
        <v>39</v>
      </c>
      <c r="D30" s="24"/>
    </row>
    <row r="31" ht="18.75" customHeight="1" spans="1:4">
      <c r="A31" s="190" t="s">
        <v>26</v>
      </c>
      <c r="B31" s="24"/>
      <c r="C31" s="188" t="s">
        <v>40</v>
      </c>
      <c r="D31" s="24"/>
    </row>
    <row r="32" ht="18.75" customHeight="1" spans="1:4">
      <c r="A32" s="190" t="s">
        <v>26</v>
      </c>
      <c r="B32" s="24"/>
      <c r="C32" s="188" t="s">
        <v>41</v>
      </c>
      <c r="D32" s="24"/>
    </row>
    <row r="33" ht="18.75" customHeight="1" spans="1:4">
      <c r="A33" s="190" t="s">
        <v>26</v>
      </c>
      <c r="B33" s="24"/>
      <c r="C33" s="188" t="s">
        <v>42</v>
      </c>
      <c r="D33" s="24"/>
    </row>
    <row r="34" ht="18.75" customHeight="1" spans="1:4">
      <c r="A34" s="229"/>
      <c r="B34" s="191"/>
      <c r="C34" s="188" t="s">
        <v>43</v>
      </c>
      <c r="D34" s="24"/>
    </row>
    <row r="35" ht="18.75" customHeight="1" spans="1:4">
      <c r="A35" s="229" t="s">
        <v>44</v>
      </c>
      <c r="B35" s="191">
        <f>SUM(B8:B12)</f>
        <v>25734479.82</v>
      </c>
      <c r="C35" s="230" t="s">
        <v>45</v>
      </c>
      <c r="D35" s="191">
        <v>27651602.41</v>
      </c>
    </row>
    <row r="36" ht="18.75" customHeight="1" spans="1:4">
      <c r="A36" s="231" t="s">
        <v>46</v>
      </c>
      <c r="B36" s="24">
        <v>1917122.59</v>
      </c>
      <c r="C36" s="153" t="s">
        <v>47</v>
      </c>
      <c r="D36" s="24">
        <v>0</v>
      </c>
    </row>
    <row r="37" ht="18.75" customHeight="1" spans="1:4">
      <c r="A37" s="231" t="s">
        <v>48</v>
      </c>
      <c r="B37" s="24">
        <v>1917122.59</v>
      </c>
      <c r="C37" s="153" t="s">
        <v>48</v>
      </c>
      <c r="D37" s="24"/>
    </row>
    <row r="38" ht="18.75" customHeight="1" spans="1:4">
      <c r="A38" s="231" t="s">
        <v>49</v>
      </c>
      <c r="B38" s="24">
        <f>B36-B37</f>
        <v>0</v>
      </c>
      <c r="C38" s="153" t="s">
        <v>50</v>
      </c>
      <c r="D38" s="24">
        <v>0</v>
      </c>
    </row>
    <row r="39" ht="18.75" customHeight="1" spans="1:4">
      <c r="A39" s="232" t="s">
        <v>51</v>
      </c>
      <c r="B39" s="191">
        <f t="shared" ref="B39:D39" si="1">B35+B36</f>
        <v>27651602.41</v>
      </c>
      <c r="C39" s="230" t="s">
        <v>52</v>
      </c>
      <c r="D39" s="191">
        <f t="shared" si="1"/>
        <v>27651602.41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topLeftCell="P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19"/>
      <c r="O2" s="86"/>
      <c r="P2" s="86"/>
      <c r="Q2" s="86"/>
      <c r="R2" s="86"/>
      <c r="S2" s="40" t="s">
        <v>53</v>
      </c>
    </row>
    <row r="3" ht="57.75" customHeight="1" spans="1:19">
      <c r="A3" s="149" t="str">
        <f>"2025"&amp;"年部门收入预算表"</f>
        <v>2025年部门收入预算表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20"/>
      <c r="P3" s="220"/>
      <c r="Q3" s="220"/>
      <c r="R3" s="220"/>
      <c r="S3" s="220"/>
    </row>
    <row r="4" ht="18.75" customHeight="1" spans="1:19">
      <c r="A4" s="112" t="str">
        <f>"单位名称："&amp;"双江拉祜族佤族布朗族傣族自治县沙河乡卫生院"</f>
        <v>单位名称：双江拉祜族佤族布朗族傣族自治县沙河乡卫生院</v>
      </c>
      <c r="B4" s="113"/>
      <c r="C4" s="113"/>
      <c r="D4" s="113"/>
      <c r="E4" s="113"/>
      <c r="F4" s="113"/>
      <c r="G4" s="113"/>
      <c r="H4" s="113"/>
      <c r="I4" s="113"/>
      <c r="J4" s="90"/>
      <c r="K4" s="113"/>
      <c r="L4" s="113"/>
      <c r="M4" s="113"/>
      <c r="N4" s="113"/>
      <c r="O4" s="90"/>
      <c r="P4" s="90"/>
      <c r="Q4" s="90"/>
      <c r="R4" s="90"/>
      <c r="S4" s="40" t="s">
        <v>1</v>
      </c>
    </row>
    <row r="5" ht="18.75" customHeight="1" spans="1:19">
      <c r="A5" s="205" t="s">
        <v>54</v>
      </c>
      <c r="B5" s="206" t="s">
        <v>55</v>
      </c>
      <c r="C5" s="206" t="s">
        <v>56</v>
      </c>
      <c r="D5" s="207" t="s">
        <v>57</v>
      </c>
      <c r="E5" s="208"/>
      <c r="F5" s="208"/>
      <c r="G5" s="208"/>
      <c r="H5" s="208"/>
      <c r="I5" s="208"/>
      <c r="J5" s="221"/>
      <c r="K5" s="208"/>
      <c r="L5" s="208"/>
      <c r="M5" s="208"/>
      <c r="N5" s="222"/>
      <c r="O5" s="207" t="s">
        <v>46</v>
      </c>
      <c r="P5" s="207"/>
      <c r="Q5" s="207"/>
      <c r="R5" s="207"/>
      <c r="S5" s="225"/>
    </row>
    <row r="6" ht="18.75" customHeight="1" spans="1:19">
      <c r="A6" s="209"/>
      <c r="B6" s="210"/>
      <c r="C6" s="210"/>
      <c r="D6" s="211" t="s">
        <v>58</v>
      </c>
      <c r="E6" s="211" t="s">
        <v>59</v>
      </c>
      <c r="F6" s="211" t="s">
        <v>60</v>
      </c>
      <c r="G6" s="211" t="s">
        <v>61</v>
      </c>
      <c r="H6" s="211" t="s">
        <v>62</v>
      </c>
      <c r="I6" s="223" t="s">
        <v>63</v>
      </c>
      <c r="J6" s="223"/>
      <c r="K6" s="223"/>
      <c r="L6" s="223"/>
      <c r="M6" s="223"/>
      <c r="N6" s="214"/>
      <c r="O6" s="211" t="s">
        <v>58</v>
      </c>
      <c r="P6" s="211" t="s">
        <v>59</v>
      </c>
      <c r="Q6" s="211" t="s">
        <v>60</v>
      </c>
      <c r="R6" s="211" t="s">
        <v>61</v>
      </c>
      <c r="S6" s="211" t="s">
        <v>64</v>
      </c>
    </row>
    <row r="7" ht="18.75" customHeight="1" spans="1:19">
      <c r="A7" s="212"/>
      <c r="B7" s="213"/>
      <c r="C7" s="213"/>
      <c r="D7" s="214"/>
      <c r="E7" s="214"/>
      <c r="F7" s="214"/>
      <c r="G7" s="214"/>
      <c r="H7" s="214"/>
      <c r="I7" s="213" t="s">
        <v>58</v>
      </c>
      <c r="J7" s="213" t="s">
        <v>65</v>
      </c>
      <c r="K7" s="213" t="s">
        <v>66</v>
      </c>
      <c r="L7" s="213" t="s">
        <v>67</v>
      </c>
      <c r="M7" s="213" t="s">
        <v>68</v>
      </c>
      <c r="N7" s="213" t="s">
        <v>69</v>
      </c>
      <c r="O7" s="224"/>
      <c r="P7" s="224"/>
      <c r="Q7" s="224"/>
      <c r="R7" s="224"/>
      <c r="S7" s="214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215" t="s">
        <v>70</v>
      </c>
      <c r="B9" s="216" t="s">
        <v>71</v>
      </c>
      <c r="C9" s="24">
        <v>27651602.41</v>
      </c>
      <c r="D9" s="24">
        <v>25734479.82</v>
      </c>
      <c r="E9" s="24">
        <v>7400165.99</v>
      </c>
      <c r="F9" s="24"/>
      <c r="G9" s="24"/>
      <c r="H9" s="24"/>
      <c r="I9" s="24">
        <v>18334313.83</v>
      </c>
      <c r="J9" s="24">
        <v>18334313.83</v>
      </c>
      <c r="K9" s="24"/>
      <c r="L9" s="24"/>
      <c r="M9" s="24"/>
      <c r="N9" s="24"/>
      <c r="O9" s="24">
        <v>1917122.59</v>
      </c>
      <c r="P9" s="24">
        <v>1917122.59</v>
      </c>
      <c r="Q9" s="24"/>
      <c r="R9" s="24"/>
      <c r="S9" s="24"/>
    </row>
    <row r="10" ht="18.75" customHeight="1" spans="1:19">
      <c r="A10" s="217" t="s">
        <v>56</v>
      </c>
      <c r="B10" s="218"/>
      <c r="C10" s="24">
        <v>27651602.41</v>
      </c>
      <c r="D10" s="24">
        <v>25734479.82</v>
      </c>
      <c r="E10" s="24">
        <v>7400165.99</v>
      </c>
      <c r="F10" s="24"/>
      <c r="G10" s="24"/>
      <c r="H10" s="24"/>
      <c r="I10" s="24">
        <v>18334313.83</v>
      </c>
      <c r="J10" s="24">
        <v>18334313.83</v>
      </c>
      <c r="K10" s="24"/>
      <c r="L10" s="24"/>
      <c r="M10" s="24"/>
      <c r="N10" s="24"/>
      <c r="O10" s="24">
        <v>1917122.59</v>
      </c>
      <c r="P10" s="24">
        <v>1917122.59</v>
      </c>
      <c r="Q10" s="24"/>
      <c r="R10" s="24"/>
      <c r="S10" s="24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9"/>
  <sheetViews>
    <sheetView showZeros="0" topLeftCell="D1" workbookViewId="0">
      <pane ySplit="1" topLeftCell="A2" activePane="bottomLeft" state="frozen"/>
      <selection/>
      <selection pane="bottomLeft" activeCell="D30" sqref="D30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93"/>
      <c r="E2" s="2"/>
      <c r="F2" s="2"/>
      <c r="G2" s="2"/>
      <c r="H2" s="193"/>
      <c r="I2" s="2"/>
      <c r="J2" s="193"/>
      <c r="K2" s="2"/>
      <c r="L2" s="2"/>
      <c r="M2" s="2"/>
      <c r="N2" s="2"/>
      <c r="O2" s="119" t="s">
        <v>72</v>
      </c>
    </row>
    <row r="3" ht="42" customHeight="1" spans="1:15">
      <c r="A3" s="6" t="str">
        <f>"2025"&amp;"年部门支出预算表"</f>
        <v>2025年部门支出预算表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</row>
    <row r="4" ht="18.75" customHeight="1" spans="1:15">
      <c r="A4" s="195" t="str">
        <f>"单位名称："&amp;"双江拉祜族佤族布朗族傣族自治县沙河乡卫生院"</f>
        <v>单位名称：双江拉祜族佤族布朗族傣族自治县沙河乡卫生院</v>
      </c>
      <c r="B4" s="196"/>
      <c r="C4" s="81"/>
      <c r="D4" s="30"/>
      <c r="E4" s="81"/>
      <c r="F4" s="81"/>
      <c r="G4" s="81"/>
      <c r="H4" s="30"/>
      <c r="I4" s="81"/>
      <c r="J4" s="30"/>
      <c r="K4" s="81"/>
      <c r="L4" s="81"/>
      <c r="M4" s="203"/>
      <c r="N4" s="203"/>
      <c r="O4" s="119" t="s">
        <v>1</v>
      </c>
    </row>
    <row r="5" ht="18.75" customHeight="1" spans="1:15">
      <c r="A5" s="11" t="s">
        <v>73</v>
      </c>
      <c r="B5" s="11" t="s">
        <v>74</v>
      </c>
      <c r="C5" s="11" t="s">
        <v>56</v>
      </c>
      <c r="D5" s="13" t="s">
        <v>59</v>
      </c>
      <c r="E5" s="93" t="s">
        <v>75</v>
      </c>
      <c r="F5" s="158" t="s">
        <v>76</v>
      </c>
      <c r="G5" s="11" t="s">
        <v>60</v>
      </c>
      <c r="H5" s="11" t="s">
        <v>61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85" t="s">
        <v>58</v>
      </c>
      <c r="E6" s="111" t="s">
        <v>75</v>
      </c>
      <c r="F6" s="111" t="s">
        <v>76</v>
      </c>
      <c r="G6" s="19"/>
      <c r="H6" s="19"/>
      <c r="I6" s="19"/>
      <c r="J6" s="85" t="s">
        <v>58</v>
      </c>
      <c r="K6" s="53" t="s">
        <v>79</v>
      </c>
      <c r="L6" s="53" t="s">
        <v>80</v>
      </c>
      <c r="M6" s="53" t="s">
        <v>81</v>
      </c>
      <c r="N6" s="53" t="s">
        <v>82</v>
      </c>
      <c r="O6" s="53" t="s">
        <v>83</v>
      </c>
    </row>
    <row r="7" ht="18.75" customHeight="1" spans="1:15">
      <c r="A7" s="139">
        <v>1</v>
      </c>
      <c r="B7" s="139">
        <v>2</v>
      </c>
      <c r="C7" s="85">
        <v>3</v>
      </c>
      <c r="D7" s="85">
        <v>4</v>
      </c>
      <c r="E7" s="85">
        <v>5</v>
      </c>
      <c r="F7" s="85">
        <v>6</v>
      </c>
      <c r="G7" s="85">
        <v>7</v>
      </c>
      <c r="H7" s="85">
        <v>8</v>
      </c>
      <c r="I7" s="85">
        <v>9</v>
      </c>
      <c r="J7" s="85">
        <v>10</v>
      </c>
      <c r="K7" s="85">
        <v>11</v>
      </c>
      <c r="L7" s="85">
        <v>12</v>
      </c>
      <c r="M7" s="85">
        <v>13</v>
      </c>
      <c r="N7" s="85">
        <v>14</v>
      </c>
      <c r="O7" s="85">
        <v>15</v>
      </c>
    </row>
    <row r="8" ht="18.75" customHeight="1" spans="1:15">
      <c r="A8" s="153" t="s">
        <v>84</v>
      </c>
      <c r="B8" s="182" t="s">
        <v>85</v>
      </c>
      <c r="C8" s="24">
        <v>979705.38</v>
      </c>
      <c r="D8" s="24">
        <v>979705.38</v>
      </c>
      <c r="E8" s="24">
        <v>979705.38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97" t="s">
        <v>86</v>
      </c>
      <c r="B9" s="233" t="s">
        <v>87</v>
      </c>
      <c r="C9" s="24">
        <v>878177.92</v>
      </c>
      <c r="D9" s="24">
        <v>878177.92</v>
      </c>
      <c r="E9" s="24">
        <v>878177.92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99" t="s">
        <v>88</v>
      </c>
      <c r="B10" s="234" t="s">
        <v>89</v>
      </c>
      <c r="C10" s="24">
        <v>204400</v>
      </c>
      <c r="D10" s="24">
        <v>204400</v>
      </c>
      <c r="E10" s="24">
        <v>204400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99" t="s">
        <v>90</v>
      </c>
      <c r="B11" s="234" t="s">
        <v>91</v>
      </c>
      <c r="C11" s="24">
        <v>673777.92</v>
      </c>
      <c r="D11" s="24">
        <v>673777.92</v>
      </c>
      <c r="E11" s="24">
        <v>673777.92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97" t="s">
        <v>92</v>
      </c>
      <c r="B12" s="233" t="s">
        <v>93</v>
      </c>
      <c r="C12" s="24">
        <v>72049.68</v>
      </c>
      <c r="D12" s="24">
        <v>72049.68</v>
      </c>
      <c r="E12" s="24">
        <v>72049.68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99" t="s">
        <v>94</v>
      </c>
      <c r="B13" s="234" t="s">
        <v>95</v>
      </c>
      <c r="C13" s="24">
        <v>72049.68</v>
      </c>
      <c r="D13" s="24">
        <v>72049.68</v>
      </c>
      <c r="E13" s="24">
        <v>72049.68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97" t="s">
        <v>96</v>
      </c>
      <c r="B14" s="233" t="s">
        <v>97</v>
      </c>
      <c r="C14" s="24">
        <v>29477.78</v>
      </c>
      <c r="D14" s="24">
        <v>29477.78</v>
      </c>
      <c r="E14" s="24">
        <v>29477.78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99" t="s">
        <v>98</v>
      </c>
      <c r="B15" s="234" t="s">
        <v>97</v>
      </c>
      <c r="C15" s="24">
        <v>29477.78</v>
      </c>
      <c r="D15" s="24">
        <v>29477.78</v>
      </c>
      <c r="E15" s="24">
        <v>29477.78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53" t="s">
        <v>99</v>
      </c>
      <c r="B16" s="182" t="s">
        <v>100</v>
      </c>
      <c r="C16" s="24">
        <v>26166563.59</v>
      </c>
      <c r="D16" s="24">
        <v>7832249.76</v>
      </c>
      <c r="E16" s="24">
        <v>5740127.17</v>
      </c>
      <c r="F16" s="24">
        <v>2092122.59</v>
      </c>
      <c r="G16" s="24"/>
      <c r="H16" s="24"/>
      <c r="I16" s="24"/>
      <c r="J16" s="24">
        <v>18334313.83</v>
      </c>
      <c r="K16" s="24">
        <v>18334313.83</v>
      </c>
      <c r="L16" s="24"/>
      <c r="M16" s="24"/>
      <c r="N16" s="24"/>
      <c r="O16" s="24"/>
    </row>
    <row r="17" ht="18.75" customHeight="1" spans="1:15">
      <c r="A17" s="197" t="s">
        <v>101</v>
      </c>
      <c r="B17" s="233" t="s">
        <v>102</v>
      </c>
      <c r="C17" s="24">
        <v>20000</v>
      </c>
      <c r="D17" s="24">
        <v>20000</v>
      </c>
      <c r="E17" s="24"/>
      <c r="F17" s="24">
        <v>20000</v>
      </c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99" t="s">
        <v>103</v>
      </c>
      <c r="B18" s="234" t="s">
        <v>104</v>
      </c>
      <c r="C18" s="24">
        <v>20000</v>
      </c>
      <c r="D18" s="24">
        <v>20000</v>
      </c>
      <c r="E18" s="24"/>
      <c r="F18" s="24">
        <v>20000</v>
      </c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97" t="s">
        <v>105</v>
      </c>
      <c r="B19" s="233" t="s">
        <v>106</v>
      </c>
      <c r="C19" s="24">
        <v>25070962.42</v>
      </c>
      <c r="D19" s="24">
        <v>6736648.59</v>
      </c>
      <c r="E19" s="24">
        <v>5391256</v>
      </c>
      <c r="F19" s="24">
        <v>1345392.59</v>
      </c>
      <c r="G19" s="24"/>
      <c r="H19" s="24"/>
      <c r="I19" s="24"/>
      <c r="J19" s="24">
        <v>18334313.83</v>
      </c>
      <c r="K19" s="24">
        <v>18334313.83</v>
      </c>
      <c r="L19" s="24"/>
      <c r="M19" s="24"/>
      <c r="N19" s="24"/>
      <c r="O19" s="24"/>
    </row>
    <row r="20" ht="18.75" customHeight="1" spans="1:15">
      <c r="A20" s="199" t="s">
        <v>107</v>
      </c>
      <c r="B20" s="234" t="s">
        <v>108</v>
      </c>
      <c r="C20" s="24">
        <v>23725569.83</v>
      </c>
      <c r="D20" s="24">
        <v>5391256</v>
      </c>
      <c r="E20" s="24">
        <v>5391256</v>
      </c>
      <c r="F20" s="24"/>
      <c r="G20" s="24"/>
      <c r="H20" s="24"/>
      <c r="I20" s="24"/>
      <c r="J20" s="24">
        <v>18334313.83</v>
      </c>
      <c r="K20" s="24">
        <v>18334313.83</v>
      </c>
      <c r="L20" s="24"/>
      <c r="M20" s="24"/>
      <c r="N20" s="24"/>
      <c r="O20" s="24"/>
    </row>
    <row r="21" ht="18.75" customHeight="1" spans="1:15">
      <c r="A21" s="199" t="s">
        <v>109</v>
      </c>
      <c r="B21" s="234" t="s">
        <v>110</v>
      </c>
      <c r="C21" s="24">
        <v>1345392.59</v>
      </c>
      <c r="D21" s="24">
        <v>1345392.59</v>
      </c>
      <c r="E21" s="24"/>
      <c r="F21" s="24">
        <v>1345392.59</v>
      </c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97" t="s">
        <v>111</v>
      </c>
      <c r="B22" s="233" t="s">
        <v>112</v>
      </c>
      <c r="C22" s="24">
        <v>256730</v>
      </c>
      <c r="D22" s="24">
        <v>256730</v>
      </c>
      <c r="E22" s="24"/>
      <c r="F22" s="24">
        <v>256730</v>
      </c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99" t="s">
        <v>113</v>
      </c>
      <c r="B23" s="234" t="s">
        <v>114</v>
      </c>
      <c r="C23" s="24">
        <v>173130</v>
      </c>
      <c r="D23" s="24">
        <v>173130</v>
      </c>
      <c r="E23" s="24"/>
      <c r="F23" s="24">
        <v>173130</v>
      </c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99" t="s">
        <v>115</v>
      </c>
      <c r="B24" s="234" t="s">
        <v>116</v>
      </c>
      <c r="C24" s="24">
        <v>83600</v>
      </c>
      <c r="D24" s="24">
        <v>83600</v>
      </c>
      <c r="E24" s="24"/>
      <c r="F24" s="24">
        <v>83600</v>
      </c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97" t="s">
        <v>117</v>
      </c>
      <c r="B25" s="233" t="s">
        <v>118</v>
      </c>
      <c r="C25" s="24">
        <v>19200</v>
      </c>
      <c r="D25" s="24">
        <v>19200</v>
      </c>
      <c r="E25" s="24">
        <v>19200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99" t="s">
        <v>119</v>
      </c>
      <c r="B26" s="234" t="s">
        <v>120</v>
      </c>
      <c r="C26" s="24">
        <v>12000</v>
      </c>
      <c r="D26" s="24">
        <v>12000</v>
      </c>
      <c r="E26" s="24">
        <v>12000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99" t="s">
        <v>121</v>
      </c>
      <c r="B27" s="234" t="s">
        <v>122</v>
      </c>
      <c r="C27" s="24">
        <v>7200</v>
      </c>
      <c r="D27" s="24">
        <v>7200</v>
      </c>
      <c r="E27" s="24">
        <v>7200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97" t="s">
        <v>123</v>
      </c>
      <c r="B28" s="233" t="s">
        <v>124</v>
      </c>
      <c r="C28" s="24">
        <v>329671.17</v>
      </c>
      <c r="D28" s="24">
        <v>329671.17</v>
      </c>
      <c r="E28" s="24">
        <v>329671.17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99" t="s">
        <v>125</v>
      </c>
      <c r="B29" s="234" t="s">
        <v>126</v>
      </c>
      <c r="C29" s="24">
        <v>298988.95</v>
      </c>
      <c r="D29" s="24">
        <v>298988.95</v>
      </c>
      <c r="E29" s="24">
        <v>298988.95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99" t="s">
        <v>127</v>
      </c>
      <c r="B30" s="234" t="s">
        <v>128</v>
      </c>
      <c r="C30" s="24">
        <v>10920</v>
      </c>
      <c r="D30" s="24">
        <v>10920</v>
      </c>
      <c r="E30" s="24">
        <v>10920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99" t="s">
        <v>129</v>
      </c>
      <c r="B31" s="234" t="s">
        <v>130</v>
      </c>
      <c r="C31" s="24">
        <v>19762.22</v>
      </c>
      <c r="D31" s="24">
        <v>19762.22</v>
      </c>
      <c r="E31" s="24">
        <v>19762.22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97" t="s">
        <v>131</v>
      </c>
      <c r="B32" s="233" t="s">
        <v>132</v>
      </c>
      <c r="C32" s="24">
        <v>60000</v>
      </c>
      <c r="D32" s="24">
        <v>60000</v>
      </c>
      <c r="E32" s="24"/>
      <c r="F32" s="24">
        <v>60000</v>
      </c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99" t="s">
        <v>133</v>
      </c>
      <c r="B33" s="234" t="s">
        <v>134</v>
      </c>
      <c r="C33" s="24">
        <v>60000</v>
      </c>
      <c r="D33" s="24">
        <v>60000</v>
      </c>
      <c r="E33" s="24"/>
      <c r="F33" s="24">
        <v>60000</v>
      </c>
      <c r="G33" s="24"/>
      <c r="H33" s="24"/>
      <c r="I33" s="24"/>
      <c r="J33" s="24"/>
      <c r="K33" s="24"/>
      <c r="L33" s="24"/>
      <c r="M33" s="24"/>
      <c r="N33" s="24"/>
      <c r="O33" s="24"/>
    </row>
    <row r="34" ht="18.75" customHeight="1" spans="1:15">
      <c r="A34" s="197" t="s">
        <v>135</v>
      </c>
      <c r="B34" s="233" t="s">
        <v>136</v>
      </c>
      <c r="C34" s="24">
        <v>410000</v>
      </c>
      <c r="D34" s="24">
        <v>410000</v>
      </c>
      <c r="E34" s="24"/>
      <c r="F34" s="24">
        <v>410000</v>
      </c>
      <c r="G34" s="24"/>
      <c r="H34" s="24"/>
      <c r="I34" s="24"/>
      <c r="J34" s="24"/>
      <c r="K34" s="24"/>
      <c r="L34" s="24"/>
      <c r="M34" s="24"/>
      <c r="N34" s="24"/>
      <c r="O34" s="24"/>
    </row>
    <row r="35" ht="18.75" customHeight="1" spans="1:15">
      <c r="A35" s="199" t="s">
        <v>137</v>
      </c>
      <c r="B35" s="234" t="s">
        <v>136</v>
      </c>
      <c r="C35" s="24">
        <v>410000</v>
      </c>
      <c r="D35" s="24">
        <v>410000</v>
      </c>
      <c r="E35" s="24"/>
      <c r="F35" s="24">
        <v>410000</v>
      </c>
      <c r="G35" s="24"/>
      <c r="H35" s="24"/>
      <c r="I35" s="24"/>
      <c r="J35" s="24"/>
      <c r="K35" s="24"/>
      <c r="L35" s="24"/>
      <c r="M35" s="24"/>
      <c r="N35" s="24"/>
      <c r="O35" s="24"/>
    </row>
    <row r="36" ht="18.75" customHeight="1" spans="1:15">
      <c r="A36" s="153" t="s">
        <v>138</v>
      </c>
      <c r="B36" s="182" t="s">
        <v>139</v>
      </c>
      <c r="C36" s="24">
        <v>505333.44</v>
      </c>
      <c r="D36" s="24">
        <v>505333.44</v>
      </c>
      <c r="E36" s="24">
        <v>505333.44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ht="18.75" customHeight="1" spans="1:15">
      <c r="A37" s="197" t="s">
        <v>140</v>
      </c>
      <c r="B37" s="233" t="s">
        <v>141</v>
      </c>
      <c r="C37" s="24">
        <v>505333.44</v>
      </c>
      <c r="D37" s="24">
        <v>505333.44</v>
      </c>
      <c r="E37" s="24">
        <v>505333.44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ht="18.75" customHeight="1" spans="1:15">
      <c r="A38" s="199" t="s">
        <v>142</v>
      </c>
      <c r="B38" s="234" t="s">
        <v>143</v>
      </c>
      <c r="C38" s="24">
        <v>505333.44</v>
      </c>
      <c r="D38" s="24">
        <v>505333.44</v>
      </c>
      <c r="E38" s="24">
        <v>505333.44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ht="18.75" customHeight="1" spans="1:15">
      <c r="A39" s="201" t="s">
        <v>144</v>
      </c>
      <c r="B39" s="202" t="s">
        <v>144</v>
      </c>
      <c r="C39" s="24">
        <v>27651602.41</v>
      </c>
      <c r="D39" s="24">
        <v>9317288.58</v>
      </c>
      <c r="E39" s="24">
        <v>7225165.99</v>
      </c>
      <c r="F39" s="24">
        <v>2092122.59</v>
      </c>
      <c r="G39" s="24"/>
      <c r="H39" s="24"/>
      <c r="I39" s="24"/>
      <c r="J39" s="24">
        <v>18334313.83</v>
      </c>
      <c r="K39" s="24">
        <v>18334313.83</v>
      </c>
      <c r="L39" s="24"/>
      <c r="M39" s="24"/>
      <c r="N39" s="24"/>
      <c r="O39" s="24"/>
    </row>
  </sheetData>
  <mergeCells count="11">
    <mergeCell ref="A3:O3"/>
    <mergeCell ref="A4:L4"/>
    <mergeCell ref="D5:F5"/>
    <mergeCell ref="J5:O5"/>
    <mergeCell ref="A39:B39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8" activePane="bottomLeft" state="frozen"/>
      <selection/>
      <selection pane="bottomLeft" activeCell="B31" sqref="B3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119" t="s">
        <v>145</v>
      </c>
    </row>
    <row r="3" ht="36" customHeight="1" spans="1:4">
      <c r="A3" s="6" t="str">
        <f>"2025"&amp;"年部门财政拨款收支预算总表"</f>
        <v>2025年部门财政拨款收支预算总表</v>
      </c>
      <c r="B3" s="180"/>
      <c r="C3" s="180"/>
      <c r="D3" s="180"/>
    </row>
    <row r="4" ht="18.75" customHeight="1" spans="1:4">
      <c r="A4" s="8" t="str">
        <f>"单位名称："&amp;"双江拉祜族佤族布朗族傣族自治县沙河乡卫生院"</f>
        <v>单位名称：双江拉祜族佤族布朗族傣族自治县沙河乡卫生院</v>
      </c>
      <c r="B4" s="181"/>
      <c r="C4" s="181"/>
      <c r="D4" s="119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127" t="str">
        <f t="shared" ref="B6:D6" si="0">"2025"&amp;"年预算数"</f>
        <v>2025年预算数</v>
      </c>
      <c r="C6" s="31" t="s">
        <v>146</v>
      </c>
      <c r="D6" s="127" t="str">
        <f t="shared" si="0"/>
        <v>2025年预算数</v>
      </c>
    </row>
    <row r="7" ht="18.75" customHeight="1" spans="1:4">
      <c r="A7" s="33"/>
      <c r="B7" s="19"/>
      <c r="C7" s="33"/>
      <c r="D7" s="19"/>
    </row>
    <row r="8" ht="18.75" customHeight="1" spans="1:4">
      <c r="A8" s="182" t="s">
        <v>147</v>
      </c>
      <c r="B8" s="24">
        <v>7400165.99</v>
      </c>
      <c r="C8" s="23" t="s">
        <v>148</v>
      </c>
      <c r="D8" s="24">
        <v>9317288.58</v>
      </c>
    </row>
    <row r="9" ht="18.75" customHeight="1" spans="1:4">
      <c r="A9" s="183" t="s">
        <v>149</v>
      </c>
      <c r="B9" s="24">
        <v>7400165.99</v>
      </c>
      <c r="C9" s="23" t="s">
        <v>150</v>
      </c>
      <c r="D9" s="24"/>
    </row>
    <row r="10" ht="18.75" customHeight="1" spans="1:4">
      <c r="A10" s="183" t="s">
        <v>151</v>
      </c>
      <c r="B10" s="24"/>
      <c r="C10" s="23" t="s">
        <v>152</v>
      </c>
      <c r="D10" s="24"/>
    </row>
    <row r="11" ht="18.75" customHeight="1" spans="1:4">
      <c r="A11" s="183" t="s">
        <v>153</v>
      </c>
      <c r="B11" s="24"/>
      <c r="C11" s="23" t="s">
        <v>154</v>
      </c>
      <c r="D11" s="24"/>
    </row>
    <row r="12" ht="18.75" customHeight="1" spans="1:4">
      <c r="A12" s="184" t="s">
        <v>155</v>
      </c>
      <c r="B12" s="24">
        <v>1917122.59</v>
      </c>
      <c r="C12" s="185" t="s">
        <v>156</v>
      </c>
      <c r="D12" s="24"/>
    </row>
    <row r="13" ht="18.75" customHeight="1" spans="1:4">
      <c r="A13" s="186" t="s">
        <v>149</v>
      </c>
      <c r="B13" s="24">
        <v>1917122.59</v>
      </c>
      <c r="C13" s="187" t="s">
        <v>157</v>
      </c>
      <c r="D13" s="24"/>
    </row>
    <row r="14" ht="18.75" customHeight="1" spans="1:4">
      <c r="A14" s="186" t="s">
        <v>151</v>
      </c>
      <c r="B14" s="24"/>
      <c r="C14" s="187" t="s">
        <v>158</v>
      </c>
      <c r="D14" s="24"/>
    </row>
    <row r="15" ht="18.75" customHeight="1" spans="1:4">
      <c r="A15" s="186" t="s">
        <v>153</v>
      </c>
      <c r="B15" s="24"/>
      <c r="C15" s="187" t="s">
        <v>159</v>
      </c>
      <c r="D15" s="24"/>
    </row>
    <row r="16" ht="18.75" customHeight="1" spans="1:4">
      <c r="A16" s="186" t="s">
        <v>26</v>
      </c>
      <c r="B16" s="24"/>
      <c r="C16" s="187" t="s">
        <v>160</v>
      </c>
      <c r="D16" s="24">
        <v>979705.38</v>
      </c>
    </row>
    <row r="17" ht="18.75" customHeight="1" spans="1:4">
      <c r="A17" s="186" t="s">
        <v>26</v>
      </c>
      <c r="B17" s="24" t="s">
        <v>26</v>
      </c>
      <c r="C17" s="187" t="s">
        <v>161</v>
      </c>
      <c r="D17" s="24">
        <v>7832249.76</v>
      </c>
    </row>
    <row r="18" ht="18.75" customHeight="1" spans="1:4">
      <c r="A18" s="188" t="s">
        <v>26</v>
      </c>
      <c r="B18" s="24" t="s">
        <v>26</v>
      </c>
      <c r="C18" s="187" t="s">
        <v>162</v>
      </c>
      <c r="D18" s="24"/>
    </row>
    <row r="19" ht="18.75" customHeight="1" spans="1:4">
      <c r="A19" s="188" t="s">
        <v>26</v>
      </c>
      <c r="B19" s="24" t="s">
        <v>26</v>
      </c>
      <c r="C19" s="187" t="s">
        <v>163</v>
      </c>
      <c r="D19" s="24"/>
    </row>
    <row r="20" ht="18.75" customHeight="1" spans="1:4">
      <c r="A20" s="189" t="s">
        <v>26</v>
      </c>
      <c r="B20" s="24" t="s">
        <v>26</v>
      </c>
      <c r="C20" s="187" t="s">
        <v>164</v>
      </c>
      <c r="D20" s="24"/>
    </row>
    <row r="21" ht="18.75" customHeight="1" spans="1:4">
      <c r="A21" s="189" t="s">
        <v>26</v>
      </c>
      <c r="B21" s="24" t="s">
        <v>26</v>
      </c>
      <c r="C21" s="187" t="s">
        <v>165</v>
      </c>
      <c r="D21" s="24"/>
    </row>
    <row r="22" ht="18.75" customHeight="1" spans="1:4">
      <c r="A22" s="189" t="s">
        <v>26</v>
      </c>
      <c r="B22" s="24" t="s">
        <v>26</v>
      </c>
      <c r="C22" s="187" t="s">
        <v>166</v>
      </c>
      <c r="D22" s="24"/>
    </row>
    <row r="23" ht="18.75" customHeight="1" spans="1:4">
      <c r="A23" s="189" t="s">
        <v>26</v>
      </c>
      <c r="B23" s="24" t="s">
        <v>26</v>
      </c>
      <c r="C23" s="187" t="s">
        <v>167</v>
      </c>
      <c r="D23" s="24"/>
    </row>
    <row r="24" ht="18.75" customHeight="1" spans="1:4">
      <c r="A24" s="189" t="s">
        <v>26</v>
      </c>
      <c r="B24" s="24" t="s">
        <v>26</v>
      </c>
      <c r="C24" s="187" t="s">
        <v>168</v>
      </c>
      <c r="D24" s="24"/>
    </row>
    <row r="25" ht="18.75" customHeight="1" spans="1:4">
      <c r="A25" s="189" t="s">
        <v>26</v>
      </c>
      <c r="B25" s="24" t="s">
        <v>26</v>
      </c>
      <c r="C25" s="187" t="s">
        <v>169</v>
      </c>
      <c r="D25" s="24"/>
    </row>
    <row r="26" ht="18.75" customHeight="1" spans="1:4">
      <c r="A26" s="189" t="s">
        <v>26</v>
      </c>
      <c r="B26" s="24" t="s">
        <v>26</v>
      </c>
      <c r="C26" s="187" t="s">
        <v>170</v>
      </c>
      <c r="D26" s="24"/>
    </row>
    <row r="27" ht="18.75" customHeight="1" spans="1:4">
      <c r="A27" s="189" t="s">
        <v>26</v>
      </c>
      <c r="B27" s="24" t="s">
        <v>26</v>
      </c>
      <c r="C27" s="187" t="s">
        <v>171</v>
      </c>
      <c r="D27" s="24">
        <v>505333.44</v>
      </c>
    </row>
    <row r="28" ht="18.75" customHeight="1" spans="1:4">
      <c r="A28" s="189" t="s">
        <v>26</v>
      </c>
      <c r="B28" s="24" t="s">
        <v>26</v>
      </c>
      <c r="C28" s="187" t="s">
        <v>172</v>
      </c>
      <c r="D28" s="24"/>
    </row>
    <row r="29" ht="18.75" customHeight="1" spans="1:4">
      <c r="A29" s="189" t="s">
        <v>26</v>
      </c>
      <c r="B29" s="24" t="s">
        <v>26</v>
      </c>
      <c r="C29" s="187" t="s">
        <v>173</v>
      </c>
      <c r="D29" s="24"/>
    </row>
    <row r="30" ht="18.75" customHeight="1" spans="1:4">
      <c r="A30" s="189" t="s">
        <v>26</v>
      </c>
      <c r="B30" s="24" t="s">
        <v>26</v>
      </c>
      <c r="C30" s="187" t="s">
        <v>174</v>
      </c>
      <c r="D30" s="24"/>
    </row>
    <row r="31" ht="18.75" customHeight="1" spans="1:4">
      <c r="A31" s="189" t="s">
        <v>26</v>
      </c>
      <c r="B31" s="24" t="s">
        <v>26</v>
      </c>
      <c r="C31" s="187" t="s">
        <v>175</v>
      </c>
      <c r="D31" s="24"/>
    </row>
    <row r="32" ht="18.75" customHeight="1" spans="1:4">
      <c r="A32" s="190" t="s">
        <v>26</v>
      </c>
      <c r="B32" s="24" t="s">
        <v>26</v>
      </c>
      <c r="C32" s="187" t="s">
        <v>176</v>
      </c>
      <c r="D32" s="24"/>
    </row>
    <row r="33" ht="18.75" customHeight="1" spans="1:4">
      <c r="A33" s="190" t="s">
        <v>26</v>
      </c>
      <c r="B33" s="24" t="s">
        <v>26</v>
      </c>
      <c r="C33" s="187" t="s">
        <v>177</v>
      </c>
      <c r="D33" s="24"/>
    </row>
    <row r="34" ht="18.75" customHeight="1" spans="1:4">
      <c r="A34" s="190" t="s">
        <v>26</v>
      </c>
      <c r="B34" s="24" t="s">
        <v>26</v>
      </c>
      <c r="C34" s="187" t="s">
        <v>178</v>
      </c>
      <c r="D34" s="24"/>
    </row>
    <row r="35" ht="18.75" customHeight="1" spans="1:4">
      <c r="A35" s="190"/>
      <c r="B35" s="24"/>
      <c r="C35" s="187" t="s">
        <v>179</v>
      </c>
      <c r="D35" s="24"/>
    </row>
    <row r="36" ht="18.75" customHeight="1" spans="1:4">
      <c r="A36" s="190" t="s">
        <v>26</v>
      </c>
      <c r="B36" s="24" t="s">
        <v>26</v>
      </c>
      <c r="C36" s="187" t="s">
        <v>180</v>
      </c>
      <c r="D36" s="24"/>
    </row>
    <row r="37" ht="18.75" customHeight="1" spans="1:4">
      <c r="A37" s="72" t="s">
        <v>181</v>
      </c>
      <c r="B37" s="191">
        <v>9317288.58</v>
      </c>
      <c r="C37" s="192" t="s">
        <v>52</v>
      </c>
      <c r="D37" s="191">
        <v>9317288.58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9"/>
  <sheetViews>
    <sheetView showZeros="0" topLeftCell="C1" workbookViewId="0">
      <pane ySplit="1" topLeftCell="A14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70"/>
      <c r="F2" s="76"/>
      <c r="G2" s="119" t="s">
        <v>182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71"/>
      <c r="C3" s="171"/>
      <c r="D3" s="171"/>
      <c r="E3" s="171"/>
      <c r="F3" s="171"/>
      <c r="G3" s="171"/>
    </row>
    <row r="4" ht="18" customHeight="1" spans="1:7">
      <c r="A4" s="172" t="str">
        <f>"单位名称："&amp;"双江拉祜族佤族布朗族傣族自治县沙河乡卫生院"</f>
        <v>单位名称：双江拉祜族佤族布朗族傣族自治县沙河乡卫生院</v>
      </c>
      <c r="B4" s="29"/>
      <c r="C4" s="30"/>
      <c r="D4" s="30"/>
      <c r="E4" s="30"/>
      <c r="F4" s="122"/>
      <c r="G4" s="119" t="s">
        <v>1</v>
      </c>
    </row>
    <row r="5" ht="20.25" customHeight="1" spans="1:7">
      <c r="A5" s="173" t="s">
        <v>183</v>
      </c>
      <c r="B5" s="174"/>
      <c r="C5" s="127" t="s">
        <v>56</v>
      </c>
      <c r="D5" s="151" t="s">
        <v>75</v>
      </c>
      <c r="E5" s="14"/>
      <c r="F5" s="15"/>
      <c r="G5" s="144" t="s">
        <v>76</v>
      </c>
    </row>
    <row r="6" ht="20.25" customHeight="1" spans="1:7">
      <c r="A6" s="175" t="s">
        <v>73</v>
      </c>
      <c r="B6" s="175" t="s">
        <v>74</v>
      </c>
      <c r="C6" s="33"/>
      <c r="D6" s="85" t="s">
        <v>58</v>
      </c>
      <c r="E6" s="85" t="s">
        <v>184</v>
      </c>
      <c r="F6" s="85" t="s">
        <v>185</v>
      </c>
      <c r="G6" s="114"/>
    </row>
    <row r="7" ht="19.5" customHeight="1" spans="1:7">
      <c r="A7" s="175" t="s">
        <v>186</v>
      </c>
      <c r="B7" s="175" t="s">
        <v>187</v>
      </c>
      <c r="C7" s="175" t="s">
        <v>188</v>
      </c>
      <c r="D7" s="85">
        <v>4</v>
      </c>
      <c r="E7" s="176" t="s">
        <v>189</v>
      </c>
      <c r="F7" s="176" t="s">
        <v>190</v>
      </c>
      <c r="G7" s="175" t="s">
        <v>191</v>
      </c>
    </row>
    <row r="8" ht="18" customHeight="1" spans="1:7">
      <c r="A8" s="34" t="s">
        <v>84</v>
      </c>
      <c r="B8" s="34" t="s">
        <v>85</v>
      </c>
      <c r="C8" s="24">
        <v>979705.38</v>
      </c>
      <c r="D8" s="24">
        <v>979705.38</v>
      </c>
      <c r="E8" s="24">
        <v>904855.7</v>
      </c>
      <c r="F8" s="24">
        <v>74849.68</v>
      </c>
      <c r="G8" s="24"/>
    </row>
    <row r="9" ht="18" customHeight="1" spans="1:7">
      <c r="A9" s="140" t="s">
        <v>86</v>
      </c>
      <c r="B9" s="140" t="s">
        <v>87</v>
      </c>
      <c r="C9" s="24">
        <v>878177.92</v>
      </c>
      <c r="D9" s="24">
        <v>878177.92</v>
      </c>
      <c r="E9" s="24">
        <v>875377.92</v>
      </c>
      <c r="F9" s="24">
        <v>2800</v>
      </c>
      <c r="G9" s="24"/>
    </row>
    <row r="10" ht="18" customHeight="1" spans="1:7">
      <c r="A10" s="177" t="s">
        <v>88</v>
      </c>
      <c r="B10" s="177" t="s">
        <v>89</v>
      </c>
      <c r="C10" s="24">
        <v>204400</v>
      </c>
      <c r="D10" s="24">
        <v>204400</v>
      </c>
      <c r="E10" s="24">
        <v>201600</v>
      </c>
      <c r="F10" s="24">
        <v>2800</v>
      </c>
      <c r="G10" s="24"/>
    </row>
    <row r="11" ht="18" customHeight="1" spans="1:7">
      <c r="A11" s="177" t="s">
        <v>90</v>
      </c>
      <c r="B11" s="177" t="s">
        <v>91</v>
      </c>
      <c r="C11" s="24">
        <v>673777.92</v>
      </c>
      <c r="D11" s="24">
        <v>673777.92</v>
      </c>
      <c r="E11" s="24">
        <v>673777.92</v>
      </c>
      <c r="F11" s="24"/>
      <c r="G11" s="24"/>
    </row>
    <row r="12" ht="18" customHeight="1" spans="1:7">
      <c r="A12" s="140" t="s">
        <v>92</v>
      </c>
      <c r="B12" s="140" t="s">
        <v>93</v>
      </c>
      <c r="C12" s="24">
        <v>72049.68</v>
      </c>
      <c r="D12" s="24">
        <v>72049.68</v>
      </c>
      <c r="E12" s="24"/>
      <c r="F12" s="24">
        <v>72049.68</v>
      </c>
      <c r="G12" s="24"/>
    </row>
    <row r="13" ht="18" customHeight="1" spans="1:7">
      <c r="A13" s="177" t="s">
        <v>94</v>
      </c>
      <c r="B13" s="177" t="s">
        <v>95</v>
      </c>
      <c r="C13" s="24">
        <v>72049.68</v>
      </c>
      <c r="D13" s="24">
        <v>72049.68</v>
      </c>
      <c r="E13" s="24"/>
      <c r="F13" s="24">
        <v>72049.68</v>
      </c>
      <c r="G13" s="24"/>
    </row>
    <row r="14" ht="18" customHeight="1" spans="1:7">
      <c r="A14" s="140" t="s">
        <v>96</v>
      </c>
      <c r="B14" s="140" t="s">
        <v>97</v>
      </c>
      <c r="C14" s="24">
        <v>29477.78</v>
      </c>
      <c r="D14" s="24">
        <v>29477.78</v>
      </c>
      <c r="E14" s="24">
        <v>29477.78</v>
      </c>
      <c r="F14" s="24"/>
      <c r="G14" s="24"/>
    </row>
    <row r="15" ht="18" customHeight="1" spans="1:7">
      <c r="A15" s="177" t="s">
        <v>98</v>
      </c>
      <c r="B15" s="177" t="s">
        <v>97</v>
      </c>
      <c r="C15" s="24">
        <v>29477.78</v>
      </c>
      <c r="D15" s="24">
        <v>29477.78</v>
      </c>
      <c r="E15" s="24">
        <v>29477.78</v>
      </c>
      <c r="F15" s="24"/>
      <c r="G15" s="24"/>
    </row>
    <row r="16" ht="18" customHeight="1" spans="1:7">
      <c r="A16" s="34" t="s">
        <v>99</v>
      </c>
      <c r="B16" s="34" t="s">
        <v>100</v>
      </c>
      <c r="C16" s="24">
        <v>7832249.76</v>
      </c>
      <c r="D16" s="24">
        <v>5740127.17</v>
      </c>
      <c r="E16" s="24">
        <v>5737583.17</v>
      </c>
      <c r="F16" s="24">
        <v>2544</v>
      </c>
      <c r="G16" s="24">
        <v>2092122.59</v>
      </c>
    </row>
    <row r="17" ht="18" customHeight="1" spans="1:7">
      <c r="A17" s="140" t="s">
        <v>101</v>
      </c>
      <c r="B17" s="140" t="s">
        <v>102</v>
      </c>
      <c r="C17" s="24">
        <v>20000</v>
      </c>
      <c r="D17" s="24"/>
      <c r="E17" s="24"/>
      <c r="F17" s="24"/>
      <c r="G17" s="24">
        <v>20000</v>
      </c>
    </row>
    <row r="18" ht="18" customHeight="1" spans="1:7">
      <c r="A18" s="177" t="s">
        <v>103</v>
      </c>
      <c r="B18" s="177" t="s">
        <v>104</v>
      </c>
      <c r="C18" s="24">
        <v>20000</v>
      </c>
      <c r="D18" s="24"/>
      <c r="E18" s="24"/>
      <c r="F18" s="24"/>
      <c r="G18" s="24">
        <v>20000</v>
      </c>
    </row>
    <row r="19" ht="18" customHeight="1" spans="1:7">
      <c r="A19" s="140" t="s">
        <v>105</v>
      </c>
      <c r="B19" s="140" t="s">
        <v>106</v>
      </c>
      <c r="C19" s="24">
        <v>6736648.59</v>
      </c>
      <c r="D19" s="24">
        <v>5391256</v>
      </c>
      <c r="E19" s="24">
        <v>5388712</v>
      </c>
      <c r="F19" s="24">
        <v>2544</v>
      </c>
      <c r="G19" s="24">
        <v>1345392.59</v>
      </c>
    </row>
    <row r="20" ht="18" customHeight="1" spans="1:7">
      <c r="A20" s="177" t="s">
        <v>107</v>
      </c>
      <c r="B20" s="177" t="s">
        <v>108</v>
      </c>
      <c r="C20" s="24">
        <v>5391256</v>
      </c>
      <c r="D20" s="24">
        <v>5391256</v>
      </c>
      <c r="E20" s="24">
        <v>5388712</v>
      </c>
      <c r="F20" s="24">
        <v>2544</v>
      </c>
      <c r="G20" s="24"/>
    </row>
    <row r="21" ht="18" customHeight="1" spans="1:7">
      <c r="A21" s="177" t="s">
        <v>109</v>
      </c>
      <c r="B21" s="177" t="s">
        <v>110</v>
      </c>
      <c r="C21" s="24">
        <v>1345392.59</v>
      </c>
      <c r="D21" s="24"/>
      <c r="E21" s="24"/>
      <c r="F21" s="24"/>
      <c r="G21" s="24">
        <v>1345392.59</v>
      </c>
    </row>
    <row r="22" ht="18" customHeight="1" spans="1:7">
      <c r="A22" s="140" t="s">
        <v>111</v>
      </c>
      <c r="B22" s="140" t="s">
        <v>112</v>
      </c>
      <c r="C22" s="24">
        <v>256730</v>
      </c>
      <c r="D22" s="24"/>
      <c r="E22" s="24"/>
      <c r="F22" s="24"/>
      <c r="G22" s="24">
        <v>256730</v>
      </c>
    </row>
    <row r="23" ht="18" customHeight="1" spans="1:7">
      <c r="A23" s="177" t="s">
        <v>113</v>
      </c>
      <c r="B23" s="177" t="s">
        <v>114</v>
      </c>
      <c r="C23" s="24">
        <v>173130</v>
      </c>
      <c r="D23" s="24"/>
      <c r="E23" s="24"/>
      <c r="F23" s="24"/>
      <c r="G23" s="24">
        <v>173130</v>
      </c>
    </row>
    <row r="24" ht="18" customHeight="1" spans="1:7">
      <c r="A24" s="177" t="s">
        <v>115</v>
      </c>
      <c r="B24" s="177" t="s">
        <v>116</v>
      </c>
      <c r="C24" s="24">
        <v>83600</v>
      </c>
      <c r="D24" s="24"/>
      <c r="E24" s="24"/>
      <c r="F24" s="24"/>
      <c r="G24" s="24">
        <v>83600</v>
      </c>
    </row>
    <row r="25" ht="18" customHeight="1" spans="1:7">
      <c r="A25" s="140" t="s">
        <v>117</v>
      </c>
      <c r="B25" s="140" t="s">
        <v>118</v>
      </c>
      <c r="C25" s="24">
        <v>19200</v>
      </c>
      <c r="D25" s="24">
        <v>19200</v>
      </c>
      <c r="E25" s="24">
        <v>19200</v>
      </c>
      <c r="F25" s="24"/>
      <c r="G25" s="24"/>
    </row>
    <row r="26" ht="18" customHeight="1" spans="1:7">
      <c r="A26" s="177" t="s">
        <v>119</v>
      </c>
      <c r="B26" s="177" t="s">
        <v>120</v>
      </c>
      <c r="C26" s="24">
        <v>12000</v>
      </c>
      <c r="D26" s="24">
        <v>12000</v>
      </c>
      <c r="E26" s="24">
        <v>12000</v>
      </c>
      <c r="F26" s="24"/>
      <c r="G26" s="24"/>
    </row>
    <row r="27" ht="18" customHeight="1" spans="1:7">
      <c r="A27" s="177" t="s">
        <v>121</v>
      </c>
      <c r="B27" s="177" t="s">
        <v>122</v>
      </c>
      <c r="C27" s="24">
        <v>7200</v>
      </c>
      <c r="D27" s="24">
        <v>7200</v>
      </c>
      <c r="E27" s="24">
        <v>7200</v>
      </c>
      <c r="F27" s="24"/>
      <c r="G27" s="24"/>
    </row>
    <row r="28" ht="18" customHeight="1" spans="1:7">
      <c r="A28" s="140" t="s">
        <v>123</v>
      </c>
      <c r="B28" s="140" t="s">
        <v>124</v>
      </c>
      <c r="C28" s="24">
        <v>329671.17</v>
      </c>
      <c r="D28" s="24">
        <v>329671.17</v>
      </c>
      <c r="E28" s="24">
        <v>329671.17</v>
      </c>
      <c r="F28" s="24"/>
      <c r="G28" s="24"/>
    </row>
    <row r="29" ht="18" customHeight="1" spans="1:7">
      <c r="A29" s="177" t="s">
        <v>125</v>
      </c>
      <c r="B29" s="177" t="s">
        <v>126</v>
      </c>
      <c r="C29" s="24">
        <v>298988.95</v>
      </c>
      <c r="D29" s="24">
        <v>298988.95</v>
      </c>
      <c r="E29" s="24">
        <v>298988.95</v>
      </c>
      <c r="F29" s="24"/>
      <c r="G29" s="24"/>
    </row>
    <row r="30" ht="18" customHeight="1" spans="1:7">
      <c r="A30" s="177" t="s">
        <v>127</v>
      </c>
      <c r="B30" s="177" t="s">
        <v>128</v>
      </c>
      <c r="C30" s="24">
        <v>10920</v>
      </c>
      <c r="D30" s="24">
        <v>10920</v>
      </c>
      <c r="E30" s="24">
        <v>10920</v>
      </c>
      <c r="F30" s="24"/>
      <c r="G30" s="24"/>
    </row>
    <row r="31" ht="18" customHeight="1" spans="1:7">
      <c r="A31" s="177" t="s">
        <v>129</v>
      </c>
      <c r="B31" s="177" t="s">
        <v>130</v>
      </c>
      <c r="C31" s="24">
        <v>19762.22</v>
      </c>
      <c r="D31" s="24">
        <v>19762.22</v>
      </c>
      <c r="E31" s="24">
        <v>19762.22</v>
      </c>
      <c r="F31" s="24"/>
      <c r="G31" s="24"/>
    </row>
    <row r="32" ht="18" customHeight="1" spans="1:7">
      <c r="A32" s="140" t="s">
        <v>131</v>
      </c>
      <c r="B32" s="140" t="s">
        <v>132</v>
      </c>
      <c r="C32" s="24">
        <v>60000</v>
      </c>
      <c r="D32" s="24"/>
      <c r="E32" s="24"/>
      <c r="F32" s="24"/>
      <c r="G32" s="24">
        <v>60000</v>
      </c>
    </row>
    <row r="33" ht="18" customHeight="1" spans="1:7">
      <c r="A33" s="177" t="s">
        <v>133</v>
      </c>
      <c r="B33" s="177" t="s">
        <v>134</v>
      </c>
      <c r="C33" s="24">
        <v>60000</v>
      </c>
      <c r="D33" s="24"/>
      <c r="E33" s="24"/>
      <c r="F33" s="24"/>
      <c r="G33" s="24">
        <v>60000</v>
      </c>
    </row>
    <row r="34" ht="18" customHeight="1" spans="1:7">
      <c r="A34" s="140" t="s">
        <v>135</v>
      </c>
      <c r="B34" s="140" t="s">
        <v>136</v>
      </c>
      <c r="C34" s="24">
        <v>410000</v>
      </c>
      <c r="D34" s="24"/>
      <c r="E34" s="24"/>
      <c r="F34" s="24"/>
      <c r="G34" s="24">
        <v>410000</v>
      </c>
    </row>
    <row r="35" ht="18" customHeight="1" spans="1:7">
      <c r="A35" s="177" t="s">
        <v>137</v>
      </c>
      <c r="B35" s="177" t="s">
        <v>136</v>
      </c>
      <c r="C35" s="24">
        <v>410000</v>
      </c>
      <c r="D35" s="24"/>
      <c r="E35" s="24"/>
      <c r="F35" s="24"/>
      <c r="G35" s="24">
        <v>410000</v>
      </c>
    </row>
    <row r="36" ht="18" customHeight="1" spans="1:7">
      <c r="A36" s="34" t="s">
        <v>138</v>
      </c>
      <c r="B36" s="34" t="s">
        <v>139</v>
      </c>
      <c r="C36" s="24">
        <v>505333.44</v>
      </c>
      <c r="D36" s="24">
        <v>505333.44</v>
      </c>
      <c r="E36" s="24">
        <v>505333.44</v>
      </c>
      <c r="F36" s="24"/>
      <c r="G36" s="24"/>
    </row>
    <row r="37" ht="18" customHeight="1" spans="1:7">
      <c r="A37" s="140" t="s">
        <v>140</v>
      </c>
      <c r="B37" s="140" t="s">
        <v>141</v>
      </c>
      <c r="C37" s="24">
        <v>505333.44</v>
      </c>
      <c r="D37" s="24">
        <v>505333.44</v>
      </c>
      <c r="E37" s="24">
        <v>505333.44</v>
      </c>
      <c r="F37" s="24"/>
      <c r="G37" s="24"/>
    </row>
    <row r="38" ht="18" customHeight="1" spans="1:7">
      <c r="A38" s="177" t="s">
        <v>142</v>
      </c>
      <c r="B38" s="177" t="s">
        <v>143</v>
      </c>
      <c r="C38" s="24">
        <v>505333.44</v>
      </c>
      <c r="D38" s="24">
        <v>505333.44</v>
      </c>
      <c r="E38" s="24">
        <v>505333.44</v>
      </c>
      <c r="F38" s="24"/>
      <c r="G38" s="24"/>
    </row>
    <row r="39" ht="18" customHeight="1" spans="1:7">
      <c r="A39" s="178" t="s">
        <v>144</v>
      </c>
      <c r="B39" s="179" t="s">
        <v>144</v>
      </c>
      <c r="C39" s="24">
        <v>9317288.58</v>
      </c>
      <c r="D39" s="24">
        <v>7225165.99</v>
      </c>
      <c r="E39" s="24">
        <v>7147772.31</v>
      </c>
      <c r="F39" s="24">
        <v>77393.68</v>
      </c>
      <c r="G39" s="24">
        <v>2092122.59</v>
      </c>
    </row>
  </sheetData>
  <mergeCells count="7">
    <mergeCell ref="A3:G3"/>
    <mergeCell ref="A4:E4"/>
    <mergeCell ref="A5:B5"/>
    <mergeCell ref="D5:F5"/>
    <mergeCell ref="A39:B39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59"/>
      <c r="B1" s="159"/>
      <c r="C1" s="159"/>
      <c r="D1" s="159"/>
      <c r="E1" s="159"/>
      <c r="F1" s="159"/>
      <c r="G1" s="159"/>
    </row>
    <row r="2" ht="15" customHeight="1" spans="1:7">
      <c r="A2" s="160"/>
      <c r="B2" s="161"/>
      <c r="C2" s="162"/>
      <c r="D2" s="81"/>
      <c r="G2" s="106" t="s">
        <v>192</v>
      </c>
    </row>
    <row r="3" ht="39" customHeight="1" spans="1:7">
      <c r="A3" s="149" t="str">
        <f>"2025"&amp;"年“三公”经费支出预算表"</f>
        <v>2025年“三公”经费支出预算表</v>
      </c>
      <c r="B3" s="68"/>
      <c r="C3" s="68"/>
      <c r="D3" s="68"/>
      <c r="E3" s="68"/>
      <c r="F3" s="68"/>
      <c r="G3" s="68"/>
    </row>
    <row r="4" ht="18.75" customHeight="1" spans="1:7">
      <c r="A4" s="112" t="str">
        <f>"单位名称："&amp;"双江拉祜族佤族布朗族傣族自治县沙河乡卫生院"</f>
        <v>单位名称：双江拉祜族佤族布朗族傣族自治县沙河乡卫生院</v>
      </c>
      <c r="B4" s="161"/>
      <c r="C4" s="162"/>
      <c r="D4" s="81"/>
      <c r="E4" s="30"/>
      <c r="G4" s="106" t="s">
        <v>193</v>
      </c>
    </row>
    <row r="5" ht="18.75" customHeight="1" spans="1:7">
      <c r="A5" s="11" t="s">
        <v>194</v>
      </c>
      <c r="B5" s="11" t="s">
        <v>195</v>
      </c>
      <c r="C5" s="31" t="s">
        <v>196</v>
      </c>
      <c r="D5" s="13" t="s">
        <v>197</v>
      </c>
      <c r="E5" s="14"/>
      <c r="F5" s="15"/>
      <c r="G5" s="31" t="s">
        <v>198</v>
      </c>
    </row>
    <row r="6" ht="18.75" customHeight="1" spans="1:7">
      <c r="A6" s="18"/>
      <c r="B6" s="163"/>
      <c r="C6" s="33"/>
      <c r="D6" s="85" t="s">
        <v>58</v>
      </c>
      <c r="E6" s="85" t="s">
        <v>199</v>
      </c>
      <c r="F6" s="85" t="s">
        <v>200</v>
      </c>
      <c r="G6" s="33"/>
    </row>
    <row r="7" ht="18.75" customHeight="1" spans="1:7">
      <c r="A7" s="164" t="s">
        <v>56</v>
      </c>
      <c r="B7" s="165">
        <v>1</v>
      </c>
      <c r="C7" s="166">
        <v>2</v>
      </c>
      <c r="D7" s="167">
        <v>3</v>
      </c>
      <c r="E7" s="167">
        <v>4</v>
      </c>
      <c r="F7" s="167">
        <v>5</v>
      </c>
      <c r="G7" s="166">
        <v>6</v>
      </c>
    </row>
    <row r="8" ht="18.75" customHeight="1" spans="1:7">
      <c r="A8" s="164" t="s">
        <v>56</v>
      </c>
      <c r="B8" s="168">
        <v>91000</v>
      </c>
      <c r="C8" s="168"/>
      <c r="D8" s="168">
        <v>81000</v>
      </c>
      <c r="E8" s="168"/>
      <c r="F8" s="168">
        <v>81000</v>
      </c>
      <c r="G8" s="168">
        <v>10000</v>
      </c>
    </row>
    <row r="9" ht="18.75" customHeight="1" spans="1:7">
      <c r="A9" s="169" t="s">
        <v>201</v>
      </c>
      <c r="B9" s="168"/>
      <c r="C9" s="168"/>
      <c r="D9" s="168"/>
      <c r="E9" s="168"/>
      <c r="F9" s="168"/>
      <c r="G9" s="168"/>
    </row>
    <row r="10" ht="18.75" customHeight="1" spans="1:7">
      <c r="A10" s="169" t="s">
        <v>202</v>
      </c>
      <c r="B10" s="168"/>
      <c r="C10" s="168"/>
      <c r="D10" s="168"/>
      <c r="E10" s="168"/>
      <c r="F10" s="168"/>
      <c r="G10" s="168"/>
    </row>
    <row r="11" ht="18.75" customHeight="1" spans="1:7">
      <c r="A11" s="169" t="s">
        <v>203</v>
      </c>
      <c r="B11" s="168"/>
      <c r="C11" s="168"/>
      <c r="D11" s="168"/>
      <c r="E11" s="168"/>
      <c r="F11" s="168"/>
      <c r="G11" s="168"/>
    </row>
    <row r="12" ht="18.75" customHeight="1" spans="1:7">
      <c r="A12" s="169" t="s">
        <v>204</v>
      </c>
      <c r="B12" s="168">
        <v>91000</v>
      </c>
      <c r="C12" s="168"/>
      <c r="D12" s="168">
        <v>81000</v>
      </c>
      <c r="E12" s="168"/>
      <c r="F12" s="168">
        <v>81000</v>
      </c>
      <c r="G12" s="168">
        <v>10000</v>
      </c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showZeros="0" topLeftCell="B1" workbookViewId="0">
      <pane ySplit="1" topLeftCell="A8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47"/>
      <c r="D2" s="148"/>
      <c r="E2" s="148"/>
      <c r="F2" s="148"/>
      <c r="G2" s="148"/>
      <c r="H2" s="86"/>
      <c r="I2" s="86"/>
      <c r="J2" s="86"/>
      <c r="K2" s="86"/>
      <c r="L2" s="86"/>
      <c r="M2" s="86"/>
      <c r="N2" s="30"/>
      <c r="O2" s="30"/>
      <c r="P2" s="30"/>
      <c r="Q2" s="86"/>
      <c r="U2" s="147"/>
      <c r="W2" s="40" t="s">
        <v>205</v>
      </c>
    </row>
    <row r="3" ht="39.75" customHeight="1" spans="1:23">
      <c r="A3" s="149" t="str">
        <f>"2025"&amp;"年部门基本支出预算表"</f>
        <v>2025年部门基本支出预算表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7"/>
      <c r="O3" s="7"/>
      <c r="P3" s="7"/>
      <c r="Q3" s="68"/>
      <c r="R3" s="68"/>
      <c r="S3" s="68"/>
      <c r="T3" s="68"/>
      <c r="U3" s="68"/>
      <c r="V3" s="68"/>
      <c r="W3" s="68"/>
    </row>
    <row r="4" ht="18.75" customHeight="1" spans="1:23">
      <c r="A4" s="8" t="str">
        <f>"单位名称："&amp;"双江拉祜族佤族布朗族傣族自治县沙河乡卫生院"</f>
        <v>单位名称：双江拉祜族佤族布朗族傣族自治县沙河乡卫生院</v>
      </c>
      <c r="B4" s="150"/>
      <c r="C4" s="150"/>
      <c r="D4" s="150"/>
      <c r="E4" s="150"/>
      <c r="F4" s="150"/>
      <c r="G4" s="150"/>
      <c r="H4" s="90"/>
      <c r="I4" s="90"/>
      <c r="J4" s="90"/>
      <c r="K4" s="90"/>
      <c r="L4" s="90"/>
      <c r="M4" s="90"/>
      <c r="N4" s="113"/>
      <c r="O4" s="113"/>
      <c r="P4" s="113"/>
      <c r="Q4" s="90"/>
      <c r="U4" s="147"/>
      <c r="W4" s="40" t="s">
        <v>193</v>
      </c>
    </row>
    <row r="5" ht="18" customHeight="1" spans="1:23">
      <c r="A5" s="11" t="s">
        <v>206</v>
      </c>
      <c r="B5" s="11" t="s">
        <v>207</v>
      </c>
      <c r="C5" s="11" t="s">
        <v>208</v>
      </c>
      <c r="D5" s="11" t="s">
        <v>209</v>
      </c>
      <c r="E5" s="11" t="s">
        <v>210</v>
      </c>
      <c r="F5" s="11" t="s">
        <v>211</v>
      </c>
      <c r="G5" s="11" t="s">
        <v>212</v>
      </c>
      <c r="H5" s="151" t="s">
        <v>213</v>
      </c>
      <c r="I5" s="83" t="s">
        <v>213</v>
      </c>
      <c r="J5" s="83"/>
      <c r="K5" s="83"/>
      <c r="L5" s="83"/>
      <c r="M5" s="83"/>
      <c r="N5" s="14"/>
      <c r="O5" s="14"/>
      <c r="P5" s="14"/>
      <c r="Q5" s="93" t="s">
        <v>62</v>
      </c>
      <c r="R5" s="83" t="s">
        <v>78</v>
      </c>
      <c r="S5" s="83"/>
      <c r="T5" s="83"/>
      <c r="U5" s="83"/>
      <c r="V5" s="83"/>
      <c r="W5" s="156"/>
    </row>
    <row r="6" ht="18" customHeight="1" spans="1:23">
      <c r="A6" s="16"/>
      <c r="B6" s="146"/>
      <c r="C6" s="16"/>
      <c r="D6" s="16"/>
      <c r="E6" s="16"/>
      <c r="F6" s="16"/>
      <c r="G6" s="16"/>
      <c r="H6" s="127" t="s">
        <v>214</v>
      </c>
      <c r="I6" s="151" t="s">
        <v>59</v>
      </c>
      <c r="J6" s="83"/>
      <c r="K6" s="83"/>
      <c r="L6" s="83"/>
      <c r="M6" s="156"/>
      <c r="N6" s="13" t="s">
        <v>215</v>
      </c>
      <c r="O6" s="14"/>
      <c r="P6" s="15"/>
      <c r="Q6" s="11" t="s">
        <v>62</v>
      </c>
      <c r="R6" s="151" t="s">
        <v>78</v>
      </c>
      <c r="S6" s="93" t="s">
        <v>65</v>
      </c>
      <c r="T6" s="83" t="s">
        <v>78</v>
      </c>
      <c r="U6" s="93" t="s">
        <v>67</v>
      </c>
      <c r="V6" s="93" t="s">
        <v>68</v>
      </c>
      <c r="W6" s="158" t="s">
        <v>69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157" t="s">
        <v>216</v>
      </c>
      <c r="J7" s="11" t="s">
        <v>217</v>
      </c>
      <c r="K7" s="11" t="s">
        <v>218</v>
      </c>
      <c r="L7" s="11" t="s">
        <v>219</v>
      </c>
      <c r="M7" s="11" t="s">
        <v>220</v>
      </c>
      <c r="N7" s="11" t="s">
        <v>59</v>
      </c>
      <c r="O7" s="11" t="s">
        <v>60</v>
      </c>
      <c r="P7" s="11" t="s">
        <v>61</v>
      </c>
      <c r="Q7" s="32"/>
      <c r="R7" s="11" t="s">
        <v>58</v>
      </c>
      <c r="S7" s="11" t="s">
        <v>65</v>
      </c>
      <c r="T7" s="11" t="s">
        <v>221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30"/>
      <c r="B8" s="130"/>
      <c r="C8" s="130"/>
      <c r="D8" s="130"/>
      <c r="E8" s="130"/>
      <c r="F8" s="130"/>
      <c r="G8" s="130"/>
      <c r="H8" s="130"/>
      <c r="I8" s="111"/>
      <c r="J8" s="18" t="s">
        <v>222</v>
      </c>
      <c r="K8" s="18" t="s">
        <v>218</v>
      </c>
      <c r="L8" s="18" t="s">
        <v>219</v>
      </c>
      <c r="M8" s="18" t="s">
        <v>220</v>
      </c>
      <c r="N8" s="18" t="s">
        <v>218</v>
      </c>
      <c r="O8" s="18" t="s">
        <v>219</v>
      </c>
      <c r="P8" s="18" t="s">
        <v>220</v>
      </c>
      <c r="Q8" s="18" t="s">
        <v>62</v>
      </c>
      <c r="R8" s="18" t="s">
        <v>58</v>
      </c>
      <c r="S8" s="18" t="s">
        <v>65</v>
      </c>
      <c r="T8" s="18" t="s">
        <v>221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52">
        <v>1</v>
      </c>
      <c r="B9" s="152">
        <v>2</v>
      </c>
      <c r="C9" s="152">
        <v>3</v>
      </c>
      <c r="D9" s="152">
        <v>4</v>
      </c>
      <c r="E9" s="152">
        <v>5</v>
      </c>
      <c r="F9" s="152">
        <v>6</v>
      </c>
      <c r="G9" s="152">
        <v>7</v>
      </c>
      <c r="H9" s="152">
        <v>8</v>
      </c>
      <c r="I9" s="152">
        <v>9</v>
      </c>
      <c r="J9" s="152">
        <v>10</v>
      </c>
      <c r="K9" s="152">
        <v>11</v>
      </c>
      <c r="L9" s="152">
        <v>12</v>
      </c>
      <c r="M9" s="152">
        <v>13</v>
      </c>
      <c r="N9" s="152">
        <v>14</v>
      </c>
      <c r="O9" s="152">
        <v>15</v>
      </c>
      <c r="P9" s="152">
        <v>16</v>
      </c>
      <c r="Q9" s="152">
        <v>17</v>
      </c>
      <c r="R9" s="152">
        <v>18</v>
      </c>
      <c r="S9" s="152">
        <v>19</v>
      </c>
      <c r="T9" s="152">
        <v>20</v>
      </c>
      <c r="U9" s="152">
        <v>21</v>
      </c>
      <c r="V9" s="152">
        <v>22</v>
      </c>
      <c r="W9" s="152">
        <v>23</v>
      </c>
    </row>
    <row r="10" ht="21" customHeight="1" spans="1:23">
      <c r="A10" s="153" t="s">
        <v>71</v>
      </c>
      <c r="B10" s="153"/>
      <c r="C10" s="153"/>
      <c r="D10" s="153"/>
      <c r="E10" s="153"/>
      <c r="F10" s="153"/>
      <c r="G10" s="153"/>
      <c r="H10" s="24">
        <v>7225165.99</v>
      </c>
      <c r="I10" s="24">
        <v>7225165.99</v>
      </c>
      <c r="J10" s="24"/>
      <c r="K10" s="24"/>
      <c r="L10" s="24">
        <v>7225165.99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53"/>
      <c r="B11" s="22" t="s">
        <v>223</v>
      </c>
      <c r="C11" s="22" t="s">
        <v>224</v>
      </c>
      <c r="D11" s="22" t="s">
        <v>107</v>
      </c>
      <c r="E11" s="22" t="s">
        <v>108</v>
      </c>
      <c r="F11" s="22" t="s">
        <v>225</v>
      </c>
      <c r="G11" s="22" t="s">
        <v>226</v>
      </c>
      <c r="H11" s="24">
        <v>2024544</v>
      </c>
      <c r="I11" s="24">
        <v>2024544</v>
      </c>
      <c r="J11" s="24"/>
      <c r="K11" s="24"/>
      <c r="L11" s="24">
        <v>2024544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5"/>
      <c r="B12" s="22" t="s">
        <v>223</v>
      </c>
      <c r="C12" s="22" t="s">
        <v>224</v>
      </c>
      <c r="D12" s="22" t="s">
        <v>107</v>
      </c>
      <c r="E12" s="22" t="s">
        <v>108</v>
      </c>
      <c r="F12" s="22" t="s">
        <v>227</v>
      </c>
      <c r="G12" s="22" t="s">
        <v>228</v>
      </c>
      <c r="H12" s="24">
        <v>252000</v>
      </c>
      <c r="I12" s="24">
        <v>252000</v>
      </c>
      <c r="J12" s="24"/>
      <c r="K12" s="24"/>
      <c r="L12" s="24">
        <v>252000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5"/>
      <c r="B13" s="22" t="s">
        <v>223</v>
      </c>
      <c r="C13" s="22" t="s">
        <v>224</v>
      </c>
      <c r="D13" s="22" t="s">
        <v>107</v>
      </c>
      <c r="E13" s="22" t="s">
        <v>108</v>
      </c>
      <c r="F13" s="22" t="s">
        <v>227</v>
      </c>
      <c r="G13" s="22" t="s">
        <v>228</v>
      </c>
      <c r="H13" s="24">
        <v>417696</v>
      </c>
      <c r="I13" s="24">
        <v>417696</v>
      </c>
      <c r="J13" s="24"/>
      <c r="K13" s="24"/>
      <c r="L13" s="24">
        <v>417696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5"/>
      <c r="B14" s="22" t="s">
        <v>223</v>
      </c>
      <c r="C14" s="22" t="s">
        <v>224</v>
      </c>
      <c r="D14" s="22" t="s">
        <v>107</v>
      </c>
      <c r="E14" s="22" t="s">
        <v>108</v>
      </c>
      <c r="F14" s="22" t="s">
        <v>229</v>
      </c>
      <c r="G14" s="22" t="s">
        <v>230</v>
      </c>
      <c r="H14" s="24">
        <v>1194972</v>
      </c>
      <c r="I14" s="24">
        <v>1194972</v>
      </c>
      <c r="J14" s="24"/>
      <c r="K14" s="24"/>
      <c r="L14" s="24">
        <v>1194972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5"/>
      <c r="B15" s="22" t="s">
        <v>223</v>
      </c>
      <c r="C15" s="22" t="s">
        <v>224</v>
      </c>
      <c r="D15" s="22" t="s">
        <v>107</v>
      </c>
      <c r="E15" s="22" t="s">
        <v>108</v>
      </c>
      <c r="F15" s="22" t="s">
        <v>229</v>
      </c>
      <c r="G15" s="22" t="s">
        <v>230</v>
      </c>
      <c r="H15" s="24">
        <v>573900</v>
      </c>
      <c r="I15" s="24">
        <v>573900</v>
      </c>
      <c r="J15" s="24"/>
      <c r="K15" s="24"/>
      <c r="L15" s="24">
        <v>573900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5"/>
      <c r="B16" s="22" t="s">
        <v>231</v>
      </c>
      <c r="C16" s="22" t="s">
        <v>232</v>
      </c>
      <c r="D16" s="22" t="s">
        <v>107</v>
      </c>
      <c r="E16" s="22" t="s">
        <v>108</v>
      </c>
      <c r="F16" s="22" t="s">
        <v>229</v>
      </c>
      <c r="G16" s="22" t="s">
        <v>230</v>
      </c>
      <c r="H16" s="24">
        <v>756000</v>
      </c>
      <c r="I16" s="24">
        <v>756000</v>
      </c>
      <c r="J16" s="24"/>
      <c r="K16" s="24"/>
      <c r="L16" s="24">
        <v>756000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5"/>
      <c r="B17" s="22" t="s">
        <v>233</v>
      </c>
      <c r="C17" s="22" t="s">
        <v>234</v>
      </c>
      <c r="D17" s="22" t="s">
        <v>90</v>
      </c>
      <c r="E17" s="22" t="s">
        <v>91</v>
      </c>
      <c r="F17" s="22" t="s">
        <v>235</v>
      </c>
      <c r="G17" s="22" t="s">
        <v>236</v>
      </c>
      <c r="H17" s="24">
        <v>673777.92</v>
      </c>
      <c r="I17" s="24">
        <v>673777.92</v>
      </c>
      <c r="J17" s="24"/>
      <c r="K17" s="24"/>
      <c r="L17" s="24">
        <v>673777.92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5"/>
      <c r="B18" s="22" t="s">
        <v>233</v>
      </c>
      <c r="C18" s="22" t="s">
        <v>234</v>
      </c>
      <c r="D18" s="22" t="s">
        <v>237</v>
      </c>
      <c r="E18" s="22" t="s">
        <v>238</v>
      </c>
      <c r="F18" s="22" t="s">
        <v>239</v>
      </c>
      <c r="G18" s="22" t="s">
        <v>240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5"/>
      <c r="B19" s="22" t="s">
        <v>233</v>
      </c>
      <c r="C19" s="22" t="s">
        <v>234</v>
      </c>
      <c r="D19" s="22" t="s">
        <v>125</v>
      </c>
      <c r="E19" s="22" t="s">
        <v>126</v>
      </c>
      <c r="F19" s="22" t="s">
        <v>241</v>
      </c>
      <c r="G19" s="22" t="s">
        <v>242</v>
      </c>
      <c r="H19" s="24">
        <v>298988.95</v>
      </c>
      <c r="I19" s="24">
        <v>298988.95</v>
      </c>
      <c r="J19" s="24"/>
      <c r="K19" s="24"/>
      <c r="L19" s="24">
        <v>298988.95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5"/>
      <c r="B20" s="22" t="s">
        <v>233</v>
      </c>
      <c r="C20" s="22" t="s">
        <v>234</v>
      </c>
      <c r="D20" s="22" t="s">
        <v>243</v>
      </c>
      <c r="E20" s="22" t="s">
        <v>244</v>
      </c>
      <c r="F20" s="22" t="s">
        <v>241</v>
      </c>
      <c r="G20" s="22" t="s">
        <v>242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5"/>
      <c r="B21" s="22" t="s">
        <v>233</v>
      </c>
      <c r="C21" s="22" t="s">
        <v>234</v>
      </c>
      <c r="D21" s="22" t="s">
        <v>127</v>
      </c>
      <c r="E21" s="22" t="s">
        <v>128</v>
      </c>
      <c r="F21" s="22" t="s">
        <v>245</v>
      </c>
      <c r="G21" s="22" t="s">
        <v>246</v>
      </c>
      <c r="H21" s="24">
        <v>10920</v>
      </c>
      <c r="I21" s="24">
        <v>10920</v>
      </c>
      <c r="J21" s="24"/>
      <c r="K21" s="24"/>
      <c r="L21" s="24">
        <v>10920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5"/>
      <c r="B22" s="22" t="s">
        <v>233</v>
      </c>
      <c r="C22" s="22" t="s">
        <v>234</v>
      </c>
      <c r="D22" s="22" t="s">
        <v>127</v>
      </c>
      <c r="E22" s="22" t="s">
        <v>128</v>
      </c>
      <c r="F22" s="22" t="s">
        <v>245</v>
      </c>
      <c r="G22" s="22" t="s">
        <v>246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5"/>
      <c r="B23" s="22" t="s">
        <v>233</v>
      </c>
      <c r="C23" s="22" t="s">
        <v>234</v>
      </c>
      <c r="D23" s="22" t="s">
        <v>98</v>
      </c>
      <c r="E23" s="22" t="s">
        <v>97</v>
      </c>
      <c r="F23" s="22" t="s">
        <v>247</v>
      </c>
      <c r="G23" s="22" t="s">
        <v>248</v>
      </c>
      <c r="H23" s="24">
        <v>29477.78</v>
      </c>
      <c r="I23" s="24">
        <v>29477.78</v>
      </c>
      <c r="J23" s="24"/>
      <c r="K23" s="24"/>
      <c r="L23" s="24">
        <v>29477.78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5"/>
      <c r="B24" s="22" t="s">
        <v>233</v>
      </c>
      <c r="C24" s="22" t="s">
        <v>234</v>
      </c>
      <c r="D24" s="22" t="s">
        <v>129</v>
      </c>
      <c r="E24" s="22" t="s">
        <v>130</v>
      </c>
      <c r="F24" s="22" t="s">
        <v>247</v>
      </c>
      <c r="G24" s="22" t="s">
        <v>248</v>
      </c>
      <c r="H24" s="24">
        <v>9576</v>
      </c>
      <c r="I24" s="24">
        <v>9576</v>
      </c>
      <c r="J24" s="24"/>
      <c r="K24" s="24"/>
      <c r="L24" s="24">
        <v>9576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5"/>
      <c r="B25" s="22" t="s">
        <v>233</v>
      </c>
      <c r="C25" s="22" t="s">
        <v>234</v>
      </c>
      <c r="D25" s="22" t="s">
        <v>129</v>
      </c>
      <c r="E25" s="22" t="s">
        <v>130</v>
      </c>
      <c r="F25" s="22" t="s">
        <v>247</v>
      </c>
      <c r="G25" s="22" t="s">
        <v>248</v>
      </c>
      <c r="H25" s="24">
        <v>1764</v>
      </c>
      <c r="I25" s="24">
        <v>1764</v>
      </c>
      <c r="J25" s="24"/>
      <c r="K25" s="24"/>
      <c r="L25" s="24">
        <v>1764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5"/>
      <c r="B26" s="22" t="s">
        <v>233</v>
      </c>
      <c r="C26" s="22" t="s">
        <v>234</v>
      </c>
      <c r="D26" s="22" t="s">
        <v>129</v>
      </c>
      <c r="E26" s="22" t="s">
        <v>130</v>
      </c>
      <c r="F26" s="22" t="s">
        <v>247</v>
      </c>
      <c r="G26" s="22" t="s">
        <v>248</v>
      </c>
      <c r="H26" s="24">
        <v>8422.22</v>
      </c>
      <c r="I26" s="24">
        <v>8422.22</v>
      </c>
      <c r="J26" s="24"/>
      <c r="K26" s="24"/>
      <c r="L26" s="24">
        <v>8422.22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5"/>
      <c r="B27" s="22" t="s">
        <v>249</v>
      </c>
      <c r="C27" s="22" t="s">
        <v>143</v>
      </c>
      <c r="D27" s="22" t="s">
        <v>142</v>
      </c>
      <c r="E27" s="22" t="s">
        <v>143</v>
      </c>
      <c r="F27" s="22" t="s">
        <v>250</v>
      </c>
      <c r="G27" s="22" t="s">
        <v>143</v>
      </c>
      <c r="H27" s="24">
        <v>505333.44</v>
      </c>
      <c r="I27" s="24">
        <v>505333.44</v>
      </c>
      <c r="J27" s="24"/>
      <c r="K27" s="24"/>
      <c r="L27" s="24">
        <v>505333.44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5"/>
      <c r="B28" s="22" t="s">
        <v>251</v>
      </c>
      <c r="C28" s="22" t="s">
        <v>252</v>
      </c>
      <c r="D28" s="22" t="s">
        <v>88</v>
      </c>
      <c r="E28" s="22" t="s">
        <v>89</v>
      </c>
      <c r="F28" s="22" t="s">
        <v>253</v>
      </c>
      <c r="G28" s="22" t="s">
        <v>254</v>
      </c>
      <c r="H28" s="24">
        <v>2800</v>
      </c>
      <c r="I28" s="24">
        <v>2800</v>
      </c>
      <c r="J28" s="24"/>
      <c r="K28" s="24"/>
      <c r="L28" s="24">
        <v>2800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5"/>
      <c r="B29" s="22" t="s">
        <v>255</v>
      </c>
      <c r="C29" s="22" t="s">
        <v>256</v>
      </c>
      <c r="D29" s="22" t="s">
        <v>107</v>
      </c>
      <c r="E29" s="22" t="s">
        <v>108</v>
      </c>
      <c r="F29" s="22" t="s">
        <v>257</v>
      </c>
      <c r="G29" s="22" t="s">
        <v>258</v>
      </c>
      <c r="H29" s="24">
        <v>2544</v>
      </c>
      <c r="I29" s="24">
        <v>2544</v>
      </c>
      <c r="J29" s="24"/>
      <c r="K29" s="24"/>
      <c r="L29" s="24">
        <v>2544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5"/>
      <c r="B30" s="22" t="s">
        <v>259</v>
      </c>
      <c r="C30" s="22" t="s">
        <v>260</v>
      </c>
      <c r="D30" s="22" t="s">
        <v>94</v>
      </c>
      <c r="E30" s="22" t="s">
        <v>95</v>
      </c>
      <c r="F30" s="22" t="s">
        <v>253</v>
      </c>
      <c r="G30" s="22" t="s">
        <v>254</v>
      </c>
      <c r="H30" s="24">
        <v>72049.68</v>
      </c>
      <c r="I30" s="24">
        <v>72049.68</v>
      </c>
      <c r="J30" s="24"/>
      <c r="K30" s="24"/>
      <c r="L30" s="24">
        <v>72049.68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5"/>
      <c r="B31" s="22" t="s">
        <v>261</v>
      </c>
      <c r="C31" s="22" t="s">
        <v>262</v>
      </c>
      <c r="D31" s="22" t="s">
        <v>88</v>
      </c>
      <c r="E31" s="22" t="s">
        <v>89</v>
      </c>
      <c r="F31" s="22" t="s">
        <v>263</v>
      </c>
      <c r="G31" s="22" t="s">
        <v>264</v>
      </c>
      <c r="H31" s="24">
        <v>201600</v>
      </c>
      <c r="I31" s="24">
        <v>201600</v>
      </c>
      <c r="J31" s="24"/>
      <c r="K31" s="24"/>
      <c r="L31" s="24">
        <v>201600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5"/>
      <c r="B32" s="22" t="s">
        <v>265</v>
      </c>
      <c r="C32" s="22" t="s">
        <v>266</v>
      </c>
      <c r="D32" s="22" t="s">
        <v>119</v>
      </c>
      <c r="E32" s="22" t="s">
        <v>120</v>
      </c>
      <c r="F32" s="22" t="s">
        <v>267</v>
      </c>
      <c r="G32" s="22" t="s">
        <v>268</v>
      </c>
      <c r="H32" s="24">
        <v>12000</v>
      </c>
      <c r="I32" s="24">
        <v>12000</v>
      </c>
      <c r="J32" s="24"/>
      <c r="K32" s="24"/>
      <c r="L32" s="24">
        <v>12000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5"/>
      <c r="B33" s="22" t="s">
        <v>265</v>
      </c>
      <c r="C33" s="22" t="s">
        <v>266</v>
      </c>
      <c r="D33" s="22" t="s">
        <v>121</v>
      </c>
      <c r="E33" s="22" t="s">
        <v>122</v>
      </c>
      <c r="F33" s="22" t="s">
        <v>267</v>
      </c>
      <c r="G33" s="22" t="s">
        <v>268</v>
      </c>
      <c r="H33" s="24">
        <v>7200</v>
      </c>
      <c r="I33" s="24">
        <v>7200</v>
      </c>
      <c r="J33" s="24"/>
      <c r="K33" s="24"/>
      <c r="L33" s="24">
        <v>7200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5"/>
      <c r="B34" s="22" t="s">
        <v>269</v>
      </c>
      <c r="C34" s="22" t="s">
        <v>270</v>
      </c>
      <c r="D34" s="22" t="s">
        <v>107</v>
      </c>
      <c r="E34" s="22" t="s">
        <v>108</v>
      </c>
      <c r="F34" s="22" t="s">
        <v>267</v>
      </c>
      <c r="G34" s="22" t="s">
        <v>268</v>
      </c>
      <c r="H34" s="24">
        <v>169600</v>
      </c>
      <c r="I34" s="24">
        <v>169600</v>
      </c>
      <c r="J34" s="24"/>
      <c r="K34" s="24"/>
      <c r="L34" s="24">
        <v>169600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35" t="s">
        <v>144</v>
      </c>
      <c r="B35" s="154"/>
      <c r="C35" s="154"/>
      <c r="D35" s="154"/>
      <c r="E35" s="154"/>
      <c r="F35" s="154"/>
      <c r="G35" s="155"/>
      <c r="H35" s="24">
        <v>7225165.99</v>
      </c>
      <c r="I35" s="24">
        <v>7225165.99</v>
      </c>
      <c r="J35" s="24"/>
      <c r="K35" s="24"/>
      <c r="L35" s="24">
        <v>7225165.99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</sheetData>
  <mergeCells count="30">
    <mergeCell ref="A3:W3"/>
    <mergeCell ref="A4:G4"/>
    <mergeCell ref="H5:W5"/>
    <mergeCell ref="I6:M6"/>
    <mergeCell ref="N6:P6"/>
    <mergeCell ref="R6:W6"/>
    <mergeCell ref="A35:G35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9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119" t="s">
        <v>271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"单位名称："&amp;"双江拉祜族佤族布朗族傣族自治县沙河乡卫生院"</f>
        <v>单位名称：双江拉祜族佤族布朗族傣族自治县沙河乡卫生院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119" t="s">
        <v>193</v>
      </c>
    </row>
    <row r="5" ht="18.75" customHeight="1" spans="1:23">
      <c r="A5" s="11" t="s">
        <v>272</v>
      </c>
      <c r="B5" s="12" t="s">
        <v>207</v>
      </c>
      <c r="C5" s="11" t="s">
        <v>208</v>
      </c>
      <c r="D5" s="11" t="s">
        <v>273</v>
      </c>
      <c r="E5" s="12" t="s">
        <v>209</v>
      </c>
      <c r="F5" s="12" t="s">
        <v>210</v>
      </c>
      <c r="G5" s="12" t="s">
        <v>274</v>
      </c>
      <c r="H5" s="12" t="s">
        <v>275</v>
      </c>
      <c r="I5" s="31" t="s">
        <v>56</v>
      </c>
      <c r="J5" s="13" t="s">
        <v>276</v>
      </c>
      <c r="K5" s="14"/>
      <c r="L5" s="14"/>
      <c r="M5" s="15"/>
      <c r="N5" s="13" t="s">
        <v>215</v>
      </c>
      <c r="O5" s="14"/>
      <c r="P5" s="15"/>
      <c r="Q5" s="12" t="s">
        <v>62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2"/>
      <c r="C6" s="16"/>
      <c r="D6" s="16"/>
      <c r="E6" s="17"/>
      <c r="F6" s="17"/>
      <c r="G6" s="17"/>
      <c r="H6" s="17"/>
      <c r="I6" s="32"/>
      <c r="J6" s="143" t="s">
        <v>59</v>
      </c>
      <c r="K6" s="14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221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32"/>
      <c r="J7" s="145" t="s">
        <v>58</v>
      </c>
      <c r="K7" s="114"/>
      <c r="L7" s="32"/>
      <c r="M7" s="32"/>
      <c r="N7" s="32"/>
      <c r="O7" s="32"/>
      <c r="P7" s="32"/>
      <c r="Q7" s="32"/>
      <c r="R7" s="32"/>
      <c r="S7" s="146"/>
      <c r="T7" s="146"/>
      <c r="U7" s="146"/>
      <c r="V7" s="146"/>
      <c r="W7" s="146"/>
    </row>
    <row r="8" ht="18.75" customHeight="1" spans="1:23">
      <c r="A8" s="18"/>
      <c r="B8" s="33"/>
      <c r="C8" s="18"/>
      <c r="D8" s="18"/>
      <c r="E8" s="19"/>
      <c r="F8" s="19"/>
      <c r="G8" s="19"/>
      <c r="H8" s="19"/>
      <c r="I8" s="33"/>
      <c r="J8" s="53" t="s">
        <v>58</v>
      </c>
      <c r="K8" s="53" t="s">
        <v>277</v>
      </c>
      <c r="L8" s="19"/>
      <c r="M8" s="19"/>
      <c r="N8" s="19"/>
      <c r="O8" s="19"/>
      <c r="P8" s="19"/>
      <c r="Q8" s="19"/>
      <c r="R8" s="19"/>
      <c r="S8" s="19"/>
      <c r="T8" s="19"/>
      <c r="U8" s="33"/>
      <c r="V8" s="19"/>
      <c r="W8" s="19"/>
    </row>
    <row r="9" ht="18.75" customHeight="1" spans="1:23">
      <c r="A9" s="141">
        <v>1</v>
      </c>
      <c r="B9" s="141">
        <v>2</v>
      </c>
      <c r="C9" s="141">
        <v>3</v>
      </c>
      <c r="D9" s="141">
        <v>4</v>
      </c>
      <c r="E9" s="141">
        <v>5</v>
      </c>
      <c r="F9" s="141">
        <v>6</v>
      </c>
      <c r="G9" s="141">
        <v>7</v>
      </c>
      <c r="H9" s="141">
        <v>8</v>
      </c>
      <c r="I9" s="141">
        <v>9</v>
      </c>
      <c r="J9" s="141">
        <v>10</v>
      </c>
      <c r="K9" s="141">
        <v>11</v>
      </c>
      <c r="L9" s="141">
        <v>12</v>
      </c>
      <c r="M9" s="141">
        <v>13</v>
      </c>
      <c r="N9" s="141">
        <v>14</v>
      </c>
      <c r="O9" s="141">
        <v>15</v>
      </c>
      <c r="P9" s="141">
        <v>16</v>
      </c>
      <c r="Q9" s="141">
        <v>17</v>
      </c>
      <c r="R9" s="141">
        <v>18</v>
      </c>
      <c r="S9" s="141">
        <v>19</v>
      </c>
      <c r="T9" s="141">
        <v>20</v>
      </c>
      <c r="U9" s="141">
        <v>21</v>
      </c>
      <c r="V9" s="141">
        <v>22</v>
      </c>
      <c r="W9" s="141">
        <v>23</v>
      </c>
    </row>
    <row r="10" ht="18.75" customHeight="1" spans="1:23">
      <c r="A10" s="22"/>
      <c r="B10" s="22"/>
      <c r="C10" s="22" t="s">
        <v>278</v>
      </c>
      <c r="D10" s="22"/>
      <c r="E10" s="22"/>
      <c r="F10" s="22"/>
      <c r="G10" s="22"/>
      <c r="H10" s="22"/>
      <c r="I10" s="24">
        <v>700</v>
      </c>
      <c r="J10" s="24"/>
      <c r="K10" s="24"/>
      <c r="L10" s="24"/>
      <c r="M10" s="24"/>
      <c r="N10" s="24">
        <v>700</v>
      </c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42" t="s">
        <v>279</v>
      </c>
      <c r="B11" s="142" t="s">
        <v>280</v>
      </c>
      <c r="C11" s="22" t="s">
        <v>278</v>
      </c>
      <c r="D11" s="142" t="s">
        <v>71</v>
      </c>
      <c r="E11" s="142" t="s">
        <v>115</v>
      </c>
      <c r="F11" s="142" t="s">
        <v>116</v>
      </c>
      <c r="G11" s="142" t="s">
        <v>281</v>
      </c>
      <c r="H11" s="142" t="s">
        <v>282</v>
      </c>
      <c r="I11" s="24">
        <v>700</v>
      </c>
      <c r="J11" s="24"/>
      <c r="K11" s="24"/>
      <c r="L11" s="24"/>
      <c r="M11" s="24"/>
      <c r="N11" s="24">
        <v>700</v>
      </c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5"/>
      <c r="B12" s="25"/>
      <c r="C12" s="22" t="s">
        <v>283</v>
      </c>
      <c r="D12" s="25"/>
      <c r="E12" s="25"/>
      <c r="F12" s="25"/>
      <c r="G12" s="25"/>
      <c r="H12" s="25"/>
      <c r="I12" s="24">
        <v>725070</v>
      </c>
      <c r="J12" s="24"/>
      <c r="K12" s="24"/>
      <c r="L12" s="24"/>
      <c r="M12" s="24"/>
      <c r="N12" s="24"/>
      <c r="O12" s="24"/>
      <c r="P12" s="24"/>
      <c r="Q12" s="24"/>
      <c r="R12" s="24">
        <v>725070</v>
      </c>
      <c r="S12" s="24">
        <v>725070</v>
      </c>
      <c r="T12" s="24"/>
      <c r="U12" s="24"/>
      <c r="V12" s="24"/>
      <c r="W12" s="24"/>
    </row>
    <row r="13" ht="18.75" customHeight="1" spans="1:23">
      <c r="A13" s="142" t="s">
        <v>279</v>
      </c>
      <c r="B13" s="142" t="s">
        <v>284</v>
      </c>
      <c r="C13" s="22" t="s">
        <v>283</v>
      </c>
      <c r="D13" s="142" t="s">
        <v>71</v>
      </c>
      <c r="E13" s="142" t="s">
        <v>107</v>
      </c>
      <c r="F13" s="142" t="s">
        <v>108</v>
      </c>
      <c r="G13" s="142" t="s">
        <v>285</v>
      </c>
      <c r="H13" s="142" t="s">
        <v>286</v>
      </c>
      <c r="I13" s="24">
        <v>25320</v>
      </c>
      <c r="J13" s="24"/>
      <c r="K13" s="24"/>
      <c r="L13" s="24"/>
      <c r="M13" s="24"/>
      <c r="N13" s="24"/>
      <c r="O13" s="24"/>
      <c r="P13" s="24"/>
      <c r="Q13" s="24"/>
      <c r="R13" s="24">
        <v>25320</v>
      </c>
      <c r="S13" s="24">
        <v>25320</v>
      </c>
      <c r="T13" s="24"/>
      <c r="U13" s="24"/>
      <c r="V13" s="24"/>
      <c r="W13" s="24"/>
    </row>
    <row r="14" ht="18.75" customHeight="1" spans="1:23">
      <c r="A14" s="142" t="s">
        <v>279</v>
      </c>
      <c r="B14" s="142" t="s">
        <v>284</v>
      </c>
      <c r="C14" s="22" t="s">
        <v>283</v>
      </c>
      <c r="D14" s="142" t="s">
        <v>71</v>
      </c>
      <c r="E14" s="142" t="s">
        <v>107</v>
      </c>
      <c r="F14" s="142" t="s">
        <v>108</v>
      </c>
      <c r="G14" s="142" t="s">
        <v>287</v>
      </c>
      <c r="H14" s="142" t="s">
        <v>288</v>
      </c>
      <c r="I14" s="24">
        <v>699750</v>
      </c>
      <c r="J14" s="24"/>
      <c r="K14" s="24"/>
      <c r="L14" s="24"/>
      <c r="M14" s="24"/>
      <c r="N14" s="24"/>
      <c r="O14" s="24"/>
      <c r="P14" s="24"/>
      <c r="Q14" s="24"/>
      <c r="R14" s="24">
        <v>699750</v>
      </c>
      <c r="S14" s="24">
        <v>699750</v>
      </c>
      <c r="T14" s="24"/>
      <c r="U14" s="24"/>
      <c r="V14" s="24"/>
      <c r="W14" s="24"/>
    </row>
    <row r="15" ht="18.75" customHeight="1" spans="1:23">
      <c r="A15" s="25"/>
      <c r="B15" s="25"/>
      <c r="C15" s="22" t="s">
        <v>289</v>
      </c>
      <c r="D15" s="25"/>
      <c r="E15" s="25"/>
      <c r="F15" s="25"/>
      <c r="G15" s="25"/>
      <c r="H15" s="25"/>
      <c r="I15" s="24">
        <v>300000</v>
      </c>
      <c r="J15" s="24"/>
      <c r="K15" s="24"/>
      <c r="L15" s="24"/>
      <c r="M15" s="24"/>
      <c r="N15" s="24">
        <v>300000</v>
      </c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42" t="s">
        <v>279</v>
      </c>
      <c r="B16" s="142" t="s">
        <v>290</v>
      </c>
      <c r="C16" s="22" t="s">
        <v>289</v>
      </c>
      <c r="D16" s="142" t="s">
        <v>71</v>
      </c>
      <c r="E16" s="142" t="s">
        <v>109</v>
      </c>
      <c r="F16" s="142" t="s">
        <v>110</v>
      </c>
      <c r="G16" s="142" t="s">
        <v>291</v>
      </c>
      <c r="H16" s="142" t="s">
        <v>292</v>
      </c>
      <c r="I16" s="24">
        <v>300000</v>
      </c>
      <c r="J16" s="24"/>
      <c r="K16" s="24"/>
      <c r="L16" s="24"/>
      <c r="M16" s="24"/>
      <c r="N16" s="24">
        <v>300000</v>
      </c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25"/>
      <c r="B17" s="25"/>
      <c r="C17" s="22" t="s">
        <v>293</v>
      </c>
      <c r="D17" s="25"/>
      <c r="E17" s="25"/>
      <c r="F17" s="25"/>
      <c r="G17" s="25"/>
      <c r="H17" s="25"/>
      <c r="I17" s="24">
        <v>76600</v>
      </c>
      <c r="J17" s="24"/>
      <c r="K17" s="24"/>
      <c r="L17" s="24"/>
      <c r="M17" s="24"/>
      <c r="N17" s="24">
        <v>76600</v>
      </c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42" t="s">
        <v>279</v>
      </c>
      <c r="B18" s="142" t="s">
        <v>294</v>
      </c>
      <c r="C18" s="22" t="s">
        <v>293</v>
      </c>
      <c r="D18" s="142" t="s">
        <v>71</v>
      </c>
      <c r="E18" s="142" t="s">
        <v>109</v>
      </c>
      <c r="F18" s="142" t="s">
        <v>110</v>
      </c>
      <c r="G18" s="142" t="s">
        <v>257</v>
      </c>
      <c r="H18" s="142" t="s">
        <v>258</v>
      </c>
      <c r="I18" s="24">
        <v>76600</v>
      </c>
      <c r="J18" s="24"/>
      <c r="K18" s="24"/>
      <c r="L18" s="24"/>
      <c r="M18" s="24"/>
      <c r="N18" s="24">
        <v>76600</v>
      </c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25"/>
      <c r="B19" s="25"/>
      <c r="C19" s="22" t="s">
        <v>295</v>
      </c>
      <c r="D19" s="25"/>
      <c r="E19" s="25"/>
      <c r="F19" s="25"/>
      <c r="G19" s="25"/>
      <c r="H19" s="25"/>
      <c r="I19" s="24">
        <v>17200</v>
      </c>
      <c r="J19" s="24"/>
      <c r="K19" s="24"/>
      <c r="L19" s="24"/>
      <c r="M19" s="24"/>
      <c r="N19" s="24">
        <v>17200</v>
      </c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42" t="s">
        <v>279</v>
      </c>
      <c r="B20" s="142" t="s">
        <v>296</v>
      </c>
      <c r="C20" s="22" t="s">
        <v>295</v>
      </c>
      <c r="D20" s="142" t="s">
        <v>71</v>
      </c>
      <c r="E20" s="142" t="s">
        <v>109</v>
      </c>
      <c r="F20" s="142" t="s">
        <v>110</v>
      </c>
      <c r="G20" s="142" t="s">
        <v>257</v>
      </c>
      <c r="H20" s="142" t="s">
        <v>258</v>
      </c>
      <c r="I20" s="24">
        <v>17200</v>
      </c>
      <c r="J20" s="24"/>
      <c r="K20" s="24"/>
      <c r="L20" s="24"/>
      <c r="M20" s="24"/>
      <c r="N20" s="24">
        <v>17200</v>
      </c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25"/>
      <c r="B21" s="25"/>
      <c r="C21" s="22" t="s">
        <v>297</v>
      </c>
      <c r="D21" s="25"/>
      <c r="E21" s="25"/>
      <c r="F21" s="25"/>
      <c r="G21" s="25"/>
      <c r="H21" s="25"/>
      <c r="I21" s="24">
        <v>9300</v>
      </c>
      <c r="J21" s="24"/>
      <c r="K21" s="24"/>
      <c r="L21" s="24"/>
      <c r="M21" s="24"/>
      <c r="N21" s="24">
        <v>9300</v>
      </c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42" t="s">
        <v>279</v>
      </c>
      <c r="B22" s="142" t="s">
        <v>298</v>
      </c>
      <c r="C22" s="22" t="s">
        <v>297</v>
      </c>
      <c r="D22" s="142" t="s">
        <v>71</v>
      </c>
      <c r="E22" s="142" t="s">
        <v>115</v>
      </c>
      <c r="F22" s="142" t="s">
        <v>116</v>
      </c>
      <c r="G22" s="142" t="s">
        <v>299</v>
      </c>
      <c r="H22" s="142" t="s">
        <v>300</v>
      </c>
      <c r="I22" s="24">
        <v>9300</v>
      </c>
      <c r="J22" s="24"/>
      <c r="K22" s="24"/>
      <c r="L22" s="24"/>
      <c r="M22" s="24"/>
      <c r="N22" s="24">
        <v>9300</v>
      </c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25"/>
      <c r="B23" s="25"/>
      <c r="C23" s="22" t="s">
        <v>301</v>
      </c>
      <c r="D23" s="25"/>
      <c r="E23" s="25"/>
      <c r="F23" s="25"/>
      <c r="G23" s="25"/>
      <c r="H23" s="25"/>
      <c r="I23" s="24">
        <v>35000</v>
      </c>
      <c r="J23" s="24">
        <v>35000</v>
      </c>
      <c r="K23" s="24">
        <v>35000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42" t="s">
        <v>302</v>
      </c>
      <c r="B24" s="142" t="s">
        <v>303</v>
      </c>
      <c r="C24" s="22" t="s">
        <v>301</v>
      </c>
      <c r="D24" s="142" t="s">
        <v>71</v>
      </c>
      <c r="E24" s="142" t="s">
        <v>115</v>
      </c>
      <c r="F24" s="142" t="s">
        <v>116</v>
      </c>
      <c r="G24" s="142" t="s">
        <v>257</v>
      </c>
      <c r="H24" s="142" t="s">
        <v>258</v>
      </c>
      <c r="I24" s="24">
        <v>35000</v>
      </c>
      <c r="J24" s="24">
        <v>35000</v>
      </c>
      <c r="K24" s="24">
        <v>35000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25"/>
      <c r="B25" s="25"/>
      <c r="C25" s="22" t="s">
        <v>304</v>
      </c>
      <c r="D25" s="25"/>
      <c r="E25" s="25"/>
      <c r="F25" s="25"/>
      <c r="G25" s="25"/>
      <c r="H25" s="25"/>
      <c r="I25" s="24">
        <v>50000</v>
      </c>
      <c r="J25" s="24">
        <v>50000</v>
      </c>
      <c r="K25" s="24">
        <v>50000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42" t="s">
        <v>302</v>
      </c>
      <c r="B26" s="142" t="s">
        <v>305</v>
      </c>
      <c r="C26" s="22" t="s">
        <v>304</v>
      </c>
      <c r="D26" s="142" t="s">
        <v>71</v>
      </c>
      <c r="E26" s="142" t="s">
        <v>113</v>
      </c>
      <c r="F26" s="142" t="s">
        <v>114</v>
      </c>
      <c r="G26" s="142" t="s">
        <v>257</v>
      </c>
      <c r="H26" s="142" t="s">
        <v>258</v>
      </c>
      <c r="I26" s="24">
        <v>50000</v>
      </c>
      <c r="J26" s="24">
        <v>50000</v>
      </c>
      <c r="K26" s="24">
        <v>50000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25"/>
      <c r="B27" s="25"/>
      <c r="C27" s="22" t="s">
        <v>306</v>
      </c>
      <c r="D27" s="25"/>
      <c r="E27" s="25"/>
      <c r="F27" s="25"/>
      <c r="G27" s="25"/>
      <c r="H27" s="25"/>
      <c r="I27" s="24">
        <v>110000</v>
      </c>
      <c r="J27" s="24"/>
      <c r="K27" s="24"/>
      <c r="L27" s="24"/>
      <c r="M27" s="24"/>
      <c r="N27" s="24">
        <v>110000</v>
      </c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142" t="s">
        <v>279</v>
      </c>
      <c r="B28" s="142" t="s">
        <v>307</v>
      </c>
      <c r="C28" s="22" t="s">
        <v>306</v>
      </c>
      <c r="D28" s="142" t="s">
        <v>71</v>
      </c>
      <c r="E28" s="142" t="s">
        <v>113</v>
      </c>
      <c r="F28" s="142" t="s">
        <v>114</v>
      </c>
      <c r="G28" s="142" t="s">
        <v>308</v>
      </c>
      <c r="H28" s="142" t="s">
        <v>309</v>
      </c>
      <c r="I28" s="24">
        <v>30000</v>
      </c>
      <c r="J28" s="24"/>
      <c r="K28" s="24"/>
      <c r="L28" s="24"/>
      <c r="M28" s="24"/>
      <c r="N28" s="24">
        <v>30000</v>
      </c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142" t="s">
        <v>279</v>
      </c>
      <c r="B29" s="142" t="s">
        <v>307</v>
      </c>
      <c r="C29" s="22" t="s">
        <v>306</v>
      </c>
      <c r="D29" s="142" t="s">
        <v>71</v>
      </c>
      <c r="E29" s="142" t="s">
        <v>113</v>
      </c>
      <c r="F29" s="142" t="s">
        <v>114</v>
      </c>
      <c r="G29" s="142" t="s">
        <v>257</v>
      </c>
      <c r="H29" s="142" t="s">
        <v>258</v>
      </c>
      <c r="I29" s="24">
        <v>80000</v>
      </c>
      <c r="J29" s="24"/>
      <c r="K29" s="24"/>
      <c r="L29" s="24"/>
      <c r="M29" s="24"/>
      <c r="N29" s="24">
        <v>80000</v>
      </c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25"/>
      <c r="B30" s="25"/>
      <c r="C30" s="22" t="s">
        <v>310</v>
      </c>
      <c r="D30" s="25"/>
      <c r="E30" s="25"/>
      <c r="F30" s="25"/>
      <c r="G30" s="25"/>
      <c r="H30" s="25"/>
      <c r="I30" s="24">
        <v>100000</v>
      </c>
      <c r="J30" s="24"/>
      <c r="K30" s="24"/>
      <c r="L30" s="24"/>
      <c r="M30" s="24"/>
      <c r="N30" s="24">
        <v>100000</v>
      </c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142" t="s">
        <v>279</v>
      </c>
      <c r="B31" s="142" t="s">
        <v>311</v>
      </c>
      <c r="C31" s="22" t="s">
        <v>310</v>
      </c>
      <c r="D31" s="142" t="s">
        <v>71</v>
      </c>
      <c r="E31" s="142" t="s">
        <v>109</v>
      </c>
      <c r="F31" s="142" t="s">
        <v>110</v>
      </c>
      <c r="G31" s="142" t="s">
        <v>257</v>
      </c>
      <c r="H31" s="142" t="s">
        <v>258</v>
      </c>
      <c r="I31" s="24">
        <v>100000</v>
      </c>
      <c r="J31" s="24"/>
      <c r="K31" s="24"/>
      <c r="L31" s="24"/>
      <c r="M31" s="24"/>
      <c r="N31" s="24">
        <v>100000</v>
      </c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25"/>
      <c r="B32" s="25"/>
      <c r="C32" s="22" t="s">
        <v>312</v>
      </c>
      <c r="D32" s="25"/>
      <c r="E32" s="25"/>
      <c r="F32" s="25"/>
      <c r="G32" s="25"/>
      <c r="H32" s="25"/>
      <c r="I32" s="24">
        <v>100000</v>
      </c>
      <c r="J32" s="24"/>
      <c r="K32" s="24"/>
      <c r="L32" s="24"/>
      <c r="M32" s="24"/>
      <c r="N32" s="24">
        <v>100000</v>
      </c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142" t="s">
        <v>279</v>
      </c>
      <c r="B33" s="142" t="s">
        <v>311</v>
      </c>
      <c r="C33" s="22" t="s">
        <v>312</v>
      </c>
      <c r="D33" s="142" t="s">
        <v>71</v>
      </c>
      <c r="E33" s="142" t="s">
        <v>109</v>
      </c>
      <c r="F33" s="142" t="s">
        <v>110</v>
      </c>
      <c r="G33" s="142" t="s">
        <v>281</v>
      </c>
      <c r="H33" s="142" t="s">
        <v>282</v>
      </c>
      <c r="I33" s="24">
        <v>100000</v>
      </c>
      <c r="J33" s="24"/>
      <c r="K33" s="24"/>
      <c r="L33" s="24"/>
      <c r="M33" s="24"/>
      <c r="N33" s="24">
        <v>100000</v>
      </c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25"/>
      <c r="B34" s="25"/>
      <c r="C34" s="22" t="s">
        <v>313</v>
      </c>
      <c r="D34" s="25"/>
      <c r="E34" s="25"/>
      <c r="F34" s="25"/>
      <c r="G34" s="25"/>
      <c r="H34" s="25"/>
      <c r="I34" s="24">
        <v>50100</v>
      </c>
      <c r="J34" s="24"/>
      <c r="K34" s="24"/>
      <c r="L34" s="24"/>
      <c r="M34" s="24"/>
      <c r="N34" s="24">
        <v>50100</v>
      </c>
      <c r="O34" s="24"/>
      <c r="P34" s="24"/>
      <c r="Q34" s="24"/>
      <c r="R34" s="24"/>
      <c r="S34" s="24"/>
      <c r="T34" s="24"/>
      <c r="U34" s="24"/>
      <c r="V34" s="24"/>
      <c r="W34" s="24"/>
    </row>
    <row r="35" ht="18.75" customHeight="1" spans="1:23">
      <c r="A35" s="142" t="s">
        <v>279</v>
      </c>
      <c r="B35" s="142" t="s">
        <v>314</v>
      </c>
      <c r="C35" s="22" t="s">
        <v>313</v>
      </c>
      <c r="D35" s="142" t="s">
        <v>71</v>
      </c>
      <c r="E35" s="142" t="s">
        <v>109</v>
      </c>
      <c r="F35" s="142" t="s">
        <v>110</v>
      </c>
      <c r="G35" s="142" t="s">
        <v>281</v>
      </c>
      <c r="H35" s="142" t="s">
        <v>282</v>
      </c>
      <c r="I35" s="24">
        <v>31100</v>
      </c>
      <c r="J35" s="24"/>
      <c r="K35" s="24"/>
      <c r="L35" s="24"/>
      <c r="M35" s="24"/>
      <c r="N35" s="24">
        <v>31100</v>
      </c>
      <c r="O35" s="24"/>
      <c r="P35" s="24"/>
      <c r="Q35" s="24"/>
      <c r="R35" s="24"/>
      <c r="S35" s="24"/>
      <c r="T35" s="24"/>
      <c r="U35" s="24"/>
      <c r="V35" s="24"/>
      <c r="W35" s="24"/>
    </row>
    <row r="36" ht="18.75" customHeight="1" spans="1:23">
      <c r="A36" s="142" t="s">
        <v>279</v>
      </c>
      <c r="B36" s="142" t="s">
        <v>314</v>
      </c>
      <c r="C36" s="22" t="s">
        <v>313</v>
      </c>
      <c r="D36" s="142" t="s">
        <v>71</v>
      </c>
      <c r="E36" s="142" t="s">
        <v>109</v>
      </c>
      <c r="F36" s="142" t="s">
        <v>110</v>
      </c>
      <c r="G36" s="142" t="s">
        <v>257</v>
      </c>
      <c r="H36" s="142" t="s">
        <v>258</v>
      </c>
      <c r="I36" s="24">
        <v>19000</v>
      </c>
      <c r="J36" s="24"/>
      <c r="K36" s="24"/>
      <c r="L36" s="24"/>
      <c r="M36" s="24"/>
      <c r="N36" s="24">
        <v>19000</v>
      </c>
      <c r="O36" s="24"/>
      <c r="P36" s="24"/>
      <c r="Q36" s="24"/>
      <c r="R36" s="24"/>
      <c r="S36" s="24"/>
      <c r="T36" s="24"/>
      <c r="U36" s="24"/>
      <c r="V36" s="24"/>
      <c r="W36" s="24"/>
    </row>
    <row r="37" ht="18.75" customHeight="1" spans="1:23">
      <c r="A37" s="25"/>
      <c r="B37" s="25"/>
      <c r="C37" s="22" t="s">
        <v>315</v>
      </c>
      <c r="D37" s="25"/>
      <c r="E37" s="25"/>
      <c r="F37" s="25"/>
      <c r="G37" s="25"/>
      <c r="H37" s="25"/>
      <c r="I37" s="24">
        <v>400000</v>
      </c>
      <c r="J37" s="24"/>
      <c r="K37" s="24"/>
      <c r="L37" s="24"/>
      <c r="M37" s="24"/>
      <c r="N37" s="24">
        <v>400000</v>
      </c>
      <c r="O37" s="24"/>
      <c r="P37" s="24"/>
      <c r="Q37" s="24"/>
      <c r="R37" s="24"/>
      <c r="S37" s="24"/>
      <c r="T37" s="24"/>
      <c r="U37" s="24"/>
      <c r="V37" s="24"/>
      <c r="W37" s="24"/>
    </row>
    <row r="38" ht="18.75" customHeight="1" spans="1:23">
      <c r="A38" s="142" t="s">
        <v>279</v>
      </c>
      <c r="B38" s="142" t="s">
        <v>290</v>
      </c>
      <c r="C38" s="22" t="s">
        <v>315</v>
      </c>
      <c r="D38" s="142" t="s">
        <v>71</v>
      </c>
      <c r="E38" s="142" t="s">
        <v>109</v>
      </c>
      <c r="F38" s="142" t="s">
        <v>110</v>
      </c>
      <c r="G38" s="142" t="s">
        <v>316</v>
      </c>
      <c r="H38" s="142" t="s">
        <v>317</v>
      </c>
      <c r="I38" s="24">
        <v>400000</v>
      </c>
      <c r="J38" s="24"/>
      <c r="K38" s="24"/>
      <c r="L38" s="24"/>
      <c r="M38" s="24"/>
      <c r="N38" s="24">
        <v>400000</v>
      </c>
      <c r="O38" s="24"/>
      <c r="P38" s="24"/>
      <c r="Q38" s="24"/>
      <c r="R38" s="24"/>
      <c r="S38" s="24"/>
      <c r="T38" s="24"/>
      <c r="U38" s="24"/>
      <c r="V38" s="24"/>
      <c r="W38" s="24"/>
    </row>
    <row r="39" ht="18.75" customHeight="1" spans="1:23">
      <c r="A39" s="25"/>
      <c r="B39" s="25"/>
      <c r="C39" s="22" t="s">
        <v>318</v>
      </c>
      <c r="D39" s="25"/>
      <c r="E39" s="25"/>
      <c r="F39" s="25"/>
      <c r="G39" s="25"/>
      <c r="H39" s="25"/>
      <c r="I39" s="24">
        <v>20000</v>
      </c>
      <c r="J39" s="24"/>
      <c r="K39" s="24"/>
      <c r="L39" s="24"/>
      <c r="M39" s="24"/>
      <c r="N39" s="24">
        <v>20000</v>
      </c>
      <c r="O39" s="24"/>
      <c r="P39" s="24"/>
      <c r="Q39" s="24"/>
      <c r="R39" s="24"/>
      <c r="S39" s="24"/>
      <c r="T39" s="24"/>
      <c r="U39" s="24"/>
      <c r="V39" s="24"/>
      <c r="W39" s="24"/>
    </row>
    <row r="40" ht="18.75" customHeight="1" spans="1:23">
      <c r="A40" s="142" t="s">
        <v>279</v>
      </c>
      <c r="B40" s="142" t="s">
        <v>319</v>
      </c>
      <c r="C40" s="22" t="s">
        <v>318</v>
      </c>
      <c r="D40" s="142" t="s">
        <v>71</v>
      </c>
      <c r="E40" s="142" t="s">
        <v>103</v>
      </c>
      <c r="F40" s="142" t="s">
        <v>104</v>
      </c>
      <c r="G40" s="142" t="s">
        <v>285</v>
      </c>
      <c r="H40" s="142" t="s">
        <v>286</v>
      </c>
      <c r="I40" s="24">
        <v>20000</v>
      </c>
      <c r="J40" s="24"/>
      <c r="K40" s="24"/>
      <c r="L40" s="24"/>
      <c r="M40" s="24"/>
      <c r="N40" s="24">
        <v>20000</v>
      </c>
      <c r="O40" s="24"/>
      <c r="P40" s="24"/>
      <c r="Q40" s="24"/>
      <c r="R40" s="24"/>
      <c r="S40" s="24"/>
      <c r="T40" s="24"/>
      <c r="U40" s="24"/>
      <c r="V40" s="24"/>
      <c r="W40" s="24"/>
    </row>
    <row r="41" ht="18.75" customHeight="1" spans="1:23">
      <c r="A41" s="25"/>
      <c r="B41" s="25"/>
      <c r="C41" s="22" t="s">
        <v>320</v>
      </c>
      <c r="D41" s="25"/>
      <c r="E41" s="25"/>
      <c r="F41" s="25"/>
      <c r="G41" s="25"/>
      <c r="H41" s="25"/>
      <c r="I41" s="24">
        <v>20000</v>
      </c>
      <c r="J41" s="24">
        <v>20000</v>
      </c>
      <c r="K41" s="24">
        <v>20000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18.75" customHeight="1" spans="1:23">
      <c r="A42" s="142" t="s">
        <v>279</v>
      </c>
      <c r="B42" s="142" t="s">
        <v>321</v>
      </c>
      <c r="C42" s="22" t="s">
        <v>320</v>
      </c>
      <c r="D42" s="142" t="s">
        <v>71</v>
      </c>
      <c r="E42" s="142" t="s">
        <v>109</v>
      </c>
      <c r="F42" s="142" t="s">
        <v>110</v>
      </c>
      <c r="G42" s="142" t="s">
        <v>308</v>
      </c>
      <c r="H42" s="142" t="s">
        <v>309</v>
      </c>
      <c r="I42" s="24">
        <v>20000</v>
      </c>
      <c r="J42" s="24">
        <v>20000</v>
      </c>
      <c r="K42" s="24">
        <v>20000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18.75" customHeight="1" spans="1:23">
      <c r="A43" s="25"/>
      <c r="B43" s="25"/>
      <c r="C43" s="22" t="s">
        <v>322</v>
      </c>
      <c r="D43" s="25"/>
      <c r="E43" s="25"/>
      <c r="F43" s="25"/>
      <c r="G43" s="25"/>
      <c r="H43" s="25"/>
      <c r="I43" s="24">
        <v>13130</v>
      </c>
      <c r="J43" s="24"/>
      <c r="K43" s="24"/>
      <c r="L43" s="24"/>
      <c r="M43" s="24"/>
      <c r="N43" s="24">
        <v>13130</v>
      </c>
      <c r="O43" s="24"/>
      <c r="P43" s="24"/>
      <c r="Q43" s="24"/>
      <c r="R43" s="24"/>
      <c r="S43" s="24"/>
      <c r="T43" s="24"/>
      <c r="U43" s="24"/>
      <c r="V43" s="24"/>
      <c r="W43" s="24"/>
    </row>
    <row r="44" ht="18.75" customHeight="1" spans="1:23">
      <c r="A44" s="142" t="s">
        <v>279</v>
      </c>
      <c r="B44" s="142" t="s">
        <v>307</v>
      </c>
      <c r="C44" s="22" t="s">
        <v>322</v>
      </c>
      <c r="D44" s="142" t="s">
        <v>71</v>
      </c>
      <c r="E44" s="142" t="s">
        <v>113</v>
      </c>
      <c r="F44" s="142" t="s">
        <v>114</v>
      </c>
      <c r="G44" s="142" t="s">
        <v>281</v>
      </c>
      <c r="H44" s="142" t="s">
        <v>282</v>
      </c>
      <c r="I44" s="24">
        <v>13130</v>
      </c>
      <c r="J44" s="24"/>
      <c r="K44" s="24"/>
      <c r="L44" s="24"/>
      <c r="M44" s="24"/>
      <c r="N44" s="24">
        <v>13130</v>
      </c>
      <c r="O44" s="24"/>
      <c r="P44" s="24"/>
      <c r="Q44" s="24"/>
      <c r="R44" s="24"/>
      <c r="S44" s="24"/>
      <c r="T44" s="24"/>
      <c r="U44" s="24"/>
      <c r="V44" s="24"/>
      <c r="W44" s="24"/>
    </row>
    <row r="45" ht="18.75" customHeight="1" spans="1:23">
      <c r="A45" s="25"/>
      <c r="B45" s="25"/>
      <c r="C45" s="22" t="s">
        <v>323</v>
      </c>
      <c r="D45" s="25"/>
      <c r="E45" s="25"/>
      <c r="F45" s="25"/>
      <c r="G45" s="25"/>
      <c r="H45" s="25"/>
      <c r="I45" s="24">
        <v>21000</v>
      </c>
      <c r="J45" s="24"/>
      <c r="K45" s="24"/>
      <c r="L45" s="24"/>
      <c r="M45" s="24"/>
      <c r="N45" s="24"/>
      <c r="O45" s="24"/>
      <c r="P45" s="24"/>
      <c r="Q45" s="24"/>
      <c r="R45" s="24">
        <v>21000</v>
      </c>
      <c r="S45" s="24">
        <v>21000</v>
      </c>
      <c r="T45" s="24"/>
      <c r="U45" s="24"/>
      <c r="V45" s="24"/>
      <c r="W45" s="24"/>
    </row>
    <row r="46" ht="18.75" customHeight="1" spans="1:23">
      <c r="A46" s="142" t="s">
        <v>279</v>
      </c>
      <c r="B46" s="142" t="s">
        <v>324</v>
      </c>
      <c r="C46" s="22" t="s">
        <v>323</v>
      </c>
      <c r="D46" s="142" t="s">
        <v>71</v>
      </c>
      <c r="E46" s="142" t="s">
        <v>107</v>
      </c>
      <c r="F46" s="142" t="s">
        <v>108</v>
      </c>
      <c r="G46" s="142" t="s">
        <v>325</v>
      </c>
      <c r="H46" s="142" t="s">
        <v>198</v>
      </c>
      <c r="I46" s="24">
        <v>10000</v>
      </c>
      <c r="J46" s="24"/>
      <c r="K46" s="24"/>
      <c r="L46" s="24"/>
      <c r="M46" s="24"/>
      <c r="N46" s="24"/>
      <c r="O46" s="24"/>
      <c r="P46" s="24"/>
      <c r="Q46" s="24"/>
      <c r="R46" s="24">
        <v>10000</v>
      </c>
      <c r="S46" s="24">
        <v>10000</v>
      </c>
      <c r="T46" s="24"/>
      <c r="U46" s="24"/>
      <c r="V46" s="24"/>
      <c r="W46" s="24"/>
    </row>
    <row r="47" ht="18.75" customHeight="1" spans="1:23">
      <c r="A47" s="142" t="s">
        <v>279</v>
      </c>
      <c r="B47" s="142" t="s">
        <v>324</v>
      </c>
      <c r="C47" s="22" t="s">
        <v>323</v>
      </c>
      <c r="D47" s="142" t="s">
        <v>71</v>
      </c>
      <c r="E47" s="142" t="s">
        <v>107</v>
      </c>
      <c r="F47" s="142" t="s">
        <v>108</v>
      </c>
      <c r="G47" s="142" t="s">
        <v>326</v>
      </c>
      <c r="H47" s="142" t="s">
        <v>327</v>
      </c>
      <c r="I47" s="24">
        <v>1000</v>
      </c>
      <c r="J47" s="24"/>
      <c r="K47" s="24"/>
      <c r="L47" s="24"/>
      <c r="M47" s="24"/>
      <c r="N47" s="24"/>
      <c r="O47" s="24"/>
      <c r="P47" s="24"/>
      <c r="Q47" s="24"/>
      <c r="R47" s="24">
        <v>1000</v>
      </c>
      <c r="S47" s="24">
        <v>1000</v>
      </c>
      <c r="T47" s="24"/>
      <c r="U47" s="24"/>
      <c r="V47" s="24"/>
      <c r="W47" s="24"/>
    </row>
    <row r="48" ht="18.75" customHeight="1" spans="1:23">
      <c r="A48" s="142" t="s">
        <v>279</v>
      </c>
      <c r="B48" s="142" t="s">
        <v>324</v>
      </c>
      <c r="C48" s="22" t="s">
        <v>323</v>
      </c>
      <c r="D48" s="142" t="s">
        <v>71</v>
      </c>
      <c r="E48" s="142" t="s">
        <v>107</v>
      </c>
      <c r="F48" s="142" t="s">
        <v>108</v>
      </c>
      <c r="G48" s="142" t="s">
        <v>328</v>
      </c>
      <c r="H48" s="142" t="s">
        <v>329</v>
      </c>
      <c r="I48" s="24">
        <v>10000</v>
      </c>
      <c r="J48" s="24"/>
      <c r="K48" s="24"/>
      <c r="L48" s="24"/>
      <c r="M48" s="24"/>
      <c r="N48" s="24"/>
      <c r="O48" s="24"/>
      <c r="P48" s="24"/>
      <c r="Q48" s="24"/>
      <c r="R48" s="24">
        <v>10000</v>
      </c>
      <c r="S48" s="24">
        <v>10000</v>
      </c>
      <c r="T48" s="24"/>
      <c r="U48" s="24"/>
      <c r="V48" s="24"/>
      <c r="W48" s="24"/>
    </row>
    <row r="49" ht="18.75" customHeight="1" spans="1:23">
      <c r="A49" s="25"/>
      <c r="B49" s="25"/>
      <c r="C49" s="22" t="s">
        <v>330</v>
      </c>
      <c r="D49" s="25"/>
      <c r="E49" s="25"/>
      <c r="F49" s="25"/>
      <c r="G49" s="25"/>
      <c r="H49" s="25"/>
      <c r="I49" s="24">
        <v>10000</v>
      </c>
      <c r="J49" s="24">
        <v>10000</v>
      </c>
      <c r="K49" s="24">
        <v>10000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18.75" customHeight="1" spans="1:23">
      <c r="A50" s="142" t="s">
        <v>279</v>
      </c>
      <c r="B50" s="142" t="s">
        <v>331</v>
      </c>
      <c r="C50" s="22" t="s">
        <v>330</v>
      </c>
      <c r="D50" s="142" t="s">
        <v>71</v>
      </c>
      <c r="E50" s="142" t="s">
        <v>137</v>
      </c>
      <c r="F50" s="142" t="s">
        <v>136</v>
      </c>
      <c r="G50" s="142" t="s">
        <v>285</v>
      </c>
      <c r="H50" s="142" t="s">
        <v>286</v>
      </c>
      <c r="I50" s="24">
        <v>10000</v>
      </c>
      <c r="J50" s="24">
        <v>10000</v>
      </c>
      <c r="K50" s="24">
        <v>10000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18.75" customHeight="1" spans="1:23">
      <c r="A51" s="25"/>
      <c r="B51" s="25"/>
      <c r="C51" s="22" t="s">
        <v>332</v>
      </c>
      <c r="D51" s="25"/>
      <c r="E51" s="25"/>
      <c r="F51" s="25"/>
      <c r="G51" s="25"/>
      <c r="H51" s="25"/>
      <c r="I51" s="24">
        <v>33000</v>
      </c>
      <c r="J51" s="24"/>
      <c r="K51" s="24"/>
      <c r="L51" s="24"/>
      <c r="M51" s="24"/>
      <c r="N51" s="24">
        <v>33000</v>
      </c>
      <c r="O51" s="24"/>
      <c r="P51" s="24"/>
      <c r="Q51" s="24"/>
      <c r="R51" s="24"/>
      <c r="S51" s="24"/>
      <c r="T51" s="24"/>
      <c r="U51" s="24"/>
      <c r="V51" s="24"/>
      <c r="W51" s="24"/>
    </row>
    <row r="52" ht="18.75" customHeight="1" spans="1:23">
      <c r="A52" s="142" t="s">
        <v>279</v>
      </c>
      <c r="B52" s="142" t="s">
        <v>333</v>
      </c>
      <c r="C52" s="22" t="s">
        <v>332</v>
      </c>
      <c r="D52" s="142" t="s">
        <v>71</v>
      </c>
      <c r="E52" s="142" t="s">
        <v>115</v>
      </c>
      <c r="F52" s="142" t="s">
        <v>116</v>
      </c>
      <c r="G52" s="142" t="s">
        <v>281</v>
      </c>
      <c r="H52" s="142" t="s">
        <v>282</v>
      </c>
      <c r="I52" s="24">
        <v>18000</v>
      </c>
      <c r="J52" s="24"/>
      <c r="K52" s="24"/>
      <c r="L52" s="24"/>
      <c r="M52" s="24"/>
      <c r="N52" s="24">
        <v>18000</v>
      </c>
      <c r="O52" s="24"/>
      <c r="P52" s="24"/>
      <c r="Q52" s="24"/>
      <c r="R52" s="24"/>
      <c r="S52" s="24"/>
      <c r="T52" s="24"/>
      <c r="U52" s="24"/>
      <c r="V52" s="24"/>
      <c r="W52" s="24"/>
    </row>
    <row r="53" ht="18.75" customHeight="1" spans="1:23">
      <c r="A53" s="142" t="s">
        <v>279</v>
      </c>
      <c r="B53" s="142" t="s">
        <v>333</v>
      </c>
      <c r="C53" s="22" t="s">
        <v>332</v>
      </c>
      <c r="D53" s="142" t="s">
        <v>71</v>
      </c>
      <c r="E53" s="142" t="s">
        <v>115</v>
      </c>
      <c r="F53" s="142" t="s">
        <v>116</v>
      </c>
      <c r="G53" s="142" t="s">
        <v>299</v>
      </c>
      <c r="H53" s="142" t="s">
        <v>300</v>
      </c>
      <c r="I53" s="24">
        <v>15000</v>
      </c>
      <c r="J53" s="24"/>
      <c r="K53" s="24"/>
      <c r="L53" s="24"/>
      <c r="M53" s="24"/>
      <c r="N53" s="24">
        <v>15000</v>
      </c>
      <c r="O53" s="24"/>
      <c r="P53" s="24"/>
      <c r="Q53" s="24"/>
      <c r="R53" s="24"/>
      <c r="S53" s="24"/>
      <c r="T53" s="24"/>
      <c r="U53" s="24"/>
      <c r="V53" s="24"/>
      <c r="W53" s="24"/>
    </row>
    <row r="54" ht="18.75" customHeight="1" spans="1:23">
      <c r="A54" s="25"/>
      <c r="B54" s="25"/>
      <c r="C54" s="22" t="s">
        <v>334</v>
      </c>
      <c r="D54" s="25"/>
      <c r="E54" s="25"/>
      <c r="F54" s="25"/>
      <c r="G54" s="25"/>
      <c r="H54" s="25"/>
      <c r="I54" s="24">
        <v>79200</v>
      </c>
      <c r="J54" s="24"/>
      <c r="K54" s="24"/>
      <c r="L54" s="24"/>
      <c r="M54" s="24"/>
      <c r="N54" s="24">
        <v>79200</v>
      </c>
      <c r="O54" s="24"/>
      <c r="P54" s="24"/>
      <c r="Q54" s="24"/>
      <c r="R54" s="24"/>
      <c r="S54" s="24"/>
      <c r="T54" s="24"/>
      <c r="U54" s="24"/>
      <c r="V54" s="24"/>
      <c r="W54" s="24"/>
    </row>
    <row r="55" ht="18.75" customHeight="1" spans="1:23">
      <c r="A55" s="142" t="s">
        <v>279</v>
      </c>
      <c r="B55" s="142" t="s">
        <v>335</v>
      </c>
      <c r="C55" s="22" t="s">
        <v>334</v>
      </c>
      <c r="D55" s="142" t="s">
        <v>71</v>
      </c>
      <c r="E55" s="142" t="s">
        <v>109</v>
      </c>
      <c r="F55" s="142" t="s">
        <v>110</v>
      </c>
      <c r="G55" s="142" t="s">
        <v>267</v>
      </c>
      <c r="H55" s="142" t="s">
        <v>268</v>
      </c>
      <c r="I55" s="24">
        <v>79200</v>
      </c>
      <c r="J55" s="24"/>
      <c r="K55" s="24"/>
      <c r="L55" s="24"/>
      <c r="M55" s="24"/>
      <c r="N55" s="24">
        <v>79200</v>
      </c>
      <c r="O55" s="24"/>
      <c r="P55" s="24"/>
      <c r="Q55" s="24"/>
      <c r="R55" s="24"/>
      <c r="S55" s="24"/>
      <c r="T55" s="24"/>
      <c r="U55" s="24"/>
      <c r="V55" s="24"/>
      <c r="W55" s="24"/>
    </row>
    <row r="56" ht="18.75" customHeight="1" spans="1:23">
      <c r="A56" s="25"/>
      <c r="B56" s="25"/>
      <c r="C56" s="22" t="s">
        <v>336</v>
      </c>
      <c r="D56" s="25"/>
      <c r="E56" s="25"/>
      <c r="F56" s="25"/>
      <c r="G56" s="25"/>
      <c r="H56" s="25"/>
      <c r="I56" s="24">
        <v>192182.09</v>
      </c>
      <c r="J56" s="24"/>
      <c r="K56" s="24"/>
      <c r="L56" s="24"/>
      <c r="M56" s="24"/>
      <c r="N56" s="24">
        <v>192182.09</v>
      </c>
      <c r="O56" s="24"/>
      <c r="P56" s="24"/>
      <c r="Q56" s="24"/>
      <c r="R56" s="24"/>
      <c r="S56" s="24"/>
      <c r="T56" s="24"/>
      <c r="U56" s="24"/>
      <c r="V56" s="24"/>
      <c r="W56" s="24"/>
    </row>
    <row r="57" ht="18.75" customHeight="1" spans="1:23">
      <c r="A57" s="142" t="s">
        <v>279</v>
      </c>
      <c r="B57" s="142" t="s">
        <v>294</v>
      </c>
      <c r="C57" s="22" t="s">
        <v>336</v>
      </c>
      <c r="D57" s="142" t="s">
        <v>71</v>
      </c>
      <c r="E57" s="142" t="s">
        <v>109</v>
      </c>
      <c r="F57" s="142" t="s">
        <v>110</v>
      </c>
      <c r="G57" s="142" t="s">
        <v>337</v>
      </c>
      <c r="H57" s="142" t="s">
        <v>338</v>
      </c>
      <c r="I57" s="24">
        <v>13682.09</v>
      </c>
      <c r="J57" s="24"/>
      <c r="K57" s="24"/>
      <c r="L57" s="24"/>
      <c r="M57" s="24"/>
      <c r="N57" s="24">
        <v>13682.09</v>
      </c>
      <c r="O57" s="24"/>
      <c r="P57" s="24"/>
      <c r="Q57" s="24"/>
      <c r="R57" s="24"/>
      <c r="S57" s="24"/>
      <c r="T57" s="24"/>
      <c r="U57" s="24"/>
      <c r="V57" s="24"/>
      <c r="W57" s="24"/>
    </row>
    <row r="58" ht="18.75" customHeight="1" spans="1:23">
      <c r="A58" s="142" t="s">
        <v>279</v>
      </c>
      <c r="B58" s="142" t="s">
        <v>294</v>
      </c>
      <c r="C58" s="22" t="s">
        <v>336</v>
      </c>
      <c r="D58" s="142" t="s">
        <v>71</v>
      </c>
      <c r="E58" s="142" t="s">
        <v>109</v>
      </c>
      <c r="F58" s="142" t="s">
        <v>110</v>
      </c>
      <c r="G58" s="142" t="s">
        <v>281</v>
      </c>
      <c r="H58" s="142" t="s">
        <v>282</v>
      </c>
      <c r="I58" s="24">
        <v>170000</v>
      </c>
      <c r="J58" s="24"/>
      <c r="K58" s="24"/>
      <c r="L58" s="24"/>
      <c r="M58" s="24"/>
      <c r="N58" s="24">
        <v>170000</v>
      </c>
      <c r="O58" s="24"/>
      <c r="P58" s="24"/>
      <c r="Q58" s="24"/>
      <c r="R58" s="24"/>
      <c r="S58" s="24"/>
      <c r="T58" s="24"/>
      <c r="U58" s="24"/>
      <c r="V58" s="24"/>
      <c r="W58" s="24"/>
    </row>
    <row r="59" ht="18.75" customHeight="1" spans="1:23">
      <c r="A59" s="142" t="s">
        <v>279</v>
      </c>
      <c r="B59" s="142" t="s">
        <v>294</v>
      </c>
      <c r="C59" s="22" t="s">
        <v>336</v>
      </c>
      <c r="D59" s="142" t="s">
        <v>71</v>
      </c>
      <c r="E59" s="142" t="s">
        <v>109</v>
      </c>
      <c r="F59" s="142" t="s">
        <v>110</v>
      </c>
      <c r="G59" s="142" t="s">
        <v>253</v>
      </c>
      <c r="H59" s="142" t="s">
        <v>254</v>
      </c>
      <c r="I59" s="24">
        <v>8500</v>
      </c>
      <c r="J59" s="24"/>
      <c r="K59" s="24"/>
      <c r="L59" s="24"/>
      <c r="M59" s="24"/>
      <c r="N59" s="24">
        <v>8500</v>
      </c>
      <c r="O59" s="24"/>
      <c r="P59" s="24"/>
      <c r="Q59" s="24"/>
      <c r="R59" s="24"/>
      <c r="S59" s="24"/>
      <c r="T59" s="24"/>
      <c r="U59" s="24"/>
      <c r="V59" s="24"/>
      <c r="W59" s="24"/>
    </row>
    <row r="60" ht="18.75" customHeight="1" spans="1:23">
      <c r="A60" s="25"/>
      <c r="B60" s="25"/>
      <c r="C60" s="22" t="s">
        <v>339</v>
      </c>
      <c r="D60" s="25"/>
      <c r="E60" s="25"/>
      <c r="F60" s="25"/>
      <c r="G60" s="25"/>
      <c r="H60" s="25"/>
      <c r="I60" s="24">
        <v>320000</v>
      </c>
      <c r="J60" s="24"/>
      <c r="K60" s="24"/>
      <c r="L60" s="24"/>
      <c r="M60" s="24"/>
      <c r="N60" s="24"/>
      <c r="O60" s="24"/>
      <c r="P60" s="24"/>
      <c r="Q60" s="24"/>
      <c r="R60" s="24">
        <v>320000</v>
      </c>
      <c r="S60" s="24">
        <v>320000</v>
      </c>
      <c r="T60" s="24"/>
      <c r="U60" s="24"/>
      <c r="V60" s="24"/>
      <c r="W60" s="24"/>
    </row>
    <row r="61" ht="18.75" customHeight="1" spans="1:23">
      <c r="A61" s="142" t="s">
        <v>279</v>
      </c>
      <c r="B61" s="142" t="s">
        <v>340</v>
      </c>
      <c r="C61" s="22" t="s">
        <v>339</v>
      </c>
      <c r="D61" s="142" t="s">
        <v>71</v>
      </c>
      <c r="E61" s="142" t="s">
        <v>107</v>
      </c>
      <c r="F61" s="142" t="s">
        <v>108</v>
      </c>
      <c r="G61" s="142" t="s">
        <v>299</v>
      </c>
      <c r="H61" s="142" t="s">
        <v>300</v>
      </c>
      <c r="I61" s="24">
        <v>200000</v>
      </c>
      <c r="J61" s="24"/>
      <c r="K61" s="24"/>
      <c r="L61" s="24"/>
      <c r="M61" s="24"/>
      <c r="N61" s="24"/>
      <c r="O61" s="24"/>
      <c r="P61" s="24"/>
      <c r="Q61" s="24"/>
      <c r="R61" s="24">
        <v>200000</v>
      </c>
      <c r="S61" s="24">
        <v>200000</v>
      </c>
      <c r="T61" s="24"/>
      <c r="U61" s="24"/>
      <c r="V61" s="24"/>
      <c r="W61" s="24"/>
    </row>
    <row r="62" ht="18.75" customHeight="1" spans="1:23">
      <c r="A62" s="142" t="s">
        <v>279</v>
      </c>
      <c r="B62" s="142" t="s">
        <v>340</v>
      </c>
      <c r="C62" s="22" t="s">
        <v>339</v>
      </c>
      <c r="D62" s="142" t="s">
        <v>71</v>
      </c>
      <c r="E62" s="142" t="s">
        <v>107</v>
      </c>
      <c r="F62" s="142" t="s">
        <v>108</v>
      </c>
      <c r="G62" s="142" t="s">
        <v>299</v>
      </c>
      <c r="H62" s="142" t="s">
        <v>300</v>
      </c>
      <c r="I62" s="24">
        <v>120000</v>
      </c>
      <c r="J62" s="24"/>
      <c r="K62" s="24"/>
      <c r="L62" s="24"/>
      <c r="M62" s="24"/>
      <c r="N62" s="24"/>
      <c r="O62" s="24"/>
      <c r="P62" s="24"/>
      <c r="Q62" s="24"/>
      <c r="R62" s="24">
        <v>120000</v>
      </c>
      <c r="S62" s="24">
        <v>120000</v>
      </c>
      <c r="T62" s="24"/>
      <c r="U62" s="24"/>
      <c r="V62" s="24"/>
      <c r="W62" s="24"/>
    </row>
    <row r="63" ht="18.75" customHeight="1" spans="1:23">
      <c r="A63" s="25"/>
      <c r="B63" s="25"/>
      <c r="C63" s="22" t="s">
        <v>341</v>
      </c>
      <c r="D63" s="25"/>
      <c r="E63" s="25"/>
      <c r="F63" s="25"/>
      <c r="G63" s="25"/>
      <c r="H63" s="25"/>
      <c r="I63" s="24">
        <v>400000</v>
      </c>
      <c r="J63" s="24"/>
      <c r="K63" s="24"/>
      <c r="L63" s="24"/>
      <c r="M63" s="24"/>
      <c r="N63" s="24">
        <v>400000</v>
      </c>
      <c r="O63" s="24"/>
      <c r="P63" s="24"/>
      <c r="Q63" s="24"/>
      <c r="R63" s="24"/>
      <c r="S63" s="24"/>
      <c r="T63" s="24"/>
      <c r="U63" s="24"/>
      <c r="V63" s="24"/>
      <c r="W63" s="24"/>
    </row>
    <row r="64" ht="18.75" customHeight="1" spans="1:23">
      <c r="A64" s="142" t="s">
        <v>279</v>
      </c>
      <c r="B64" s="142" t="s">
        <v>342</v>
      </c>
      <c r="C64" s="22" t="s">
        <v>341</v>
      </c>
      <c r="D64" s="142" t="s">
        <v>71</v>
      </c>
      <c r="E64" s="142" t="s">
        <v>137</v>
      </c>
      <c r="F64" s="142" t="s">
        <v>136</v>
      </c>
      <c r="G64" s="142" t="s">
        <v>291</v>
      </c>
      <c r="H64" s="142" t="s">
        <v>292</v>
      </c>
      <c r="I64" s="24">
        <v>400000</v>
      </c>
      <c r="J64" s="24"/>
      <c r="K64" s="24"/>
      <c r="L64" s="24"/>
      <c r="M64" s="24"/>
      <c r="N64" s="24">
        <v>400000</v>
      </c>
      <c r="O64" s="24"/>
      <c r="P64" s="24"/>
      <c r="Q64" s="24"/>
      <c r="R64" s="24"/>
      <c r="S64" s="24"/>
      <c r="T64" s="24"/>
      <c r="U64" s="24"/>
      <c r="V64" s="24"/>
      <c r="W64" s="24"/>
    </row>
    <row r="65" ht="18.75" customHeight="1" spans="1:23">
      <c r="A65" s="25"/>
      <c r="B65" s="25"/>
      <c r="C65" s="22" t="s">
        <v>343</v>
      </c>
      <c r="D65" s="25"/>
      <c r="E65" s="25"/>
      <c r="F65" s="25"/>
      <c r="G65" s="25"/>
      <c r="H65" s="25"/>
      <c r="I65" s="24">
        <v>3280000</v>
      </c>
      <c r="J65" s="24"/>
      <c r="K65" s="24"/>
      <c r="L65" s="24"/>
      <c r="M65" s="24"/>
      <c r="N65" s="24"/>
      <c r="O65" s="24"/>
      <c r="P65" s="24"/>
      <c r="Q65" s="24"/>
      <c r="R65" s="24">
        <v>3280000</v>
      </c>
      <c r="S65" s="24">
        <v>3280000</v>
      </c>
      <c r="T65" s="24"/>
      <c r="U65" s="24"/>
      <c r="V65" s="24"/>
      <c r="W65" s="24"/>
    </row>
    <row r="66" ht="18.75" customHeight="1" spans="1:23">
      <c r="A66" s="142" t="s">
        <v>279</v>
      </c>
      <c r="B66" s="142" t="s">
        <v>344</v>
      </c>
      <c r="C66" s="22" t="s">
        <v>343</v>
      </c>
      <c r="D66" s="142" t="s">
        <v>71</v>
      </c>
      <c r="E66" s="142" t="s">
        <v>107</v>
      </c>
      <c r="F66" s="142" t="s">
        <v>108</v>
      </c>
      <c r="G66" s="142" t="s">
        <v>291</v>
      </c>
      <c r="H66" s="142" t="s">
        <v>292</v>
      </c>
      <c r="I66" s="24">
        <v>3280000</v>
      </c>
      <c r="J66" s="24"/>
      <c r="K66" s="24"/>
      <c r="L66" s="24"/>
      <c r="M66" s="24"/>
      <c r="N66" s="24"/>
      <c r="O66" s="24"/>
      <c r="P66" s="24"/>
      <c r="Q66" s="24"/>
      <c r="R66" s="24">
        <v>3280000</v>
      </c>
      <c r="S66" s="24">
        <v>3280000</v>
      </c>
      <c r="T66" s="24"/>
      <c r="U66" s="24"/>
      <c r="V66" s="24"/>
      <c r="W66" s="24"/>
    </row>
    <row r="67" ht="18.75" customHeight="1" spans="1:23">
      <c r="A67" s="25"/>
      <c r="B67" s="25"/>
      <c r="C67" s="22" t="s">
        <v>345</v>
      </c>
      <c r="D67" s="25"/>
      <c r="E67" s="25"/>
      <c r="F67" s="25"/>
      <c r="G67" s="25"/>
      <c r="H67" s="25"/>
      <c r="I67" s="24">
        <v>13808243.83</v>
      </c>
      <c r="J67" s="24"/>
      <c r="K67" s="24"/>
      <c r="L67" s="24"/>
      <c r="M67" s="24"/>
      <c r="N67" s="24"/>
      <c r="O67" s="24"/>
      <c r="P67" s="24"/>
      <c r="Q67" s="24"/>
      <c r="R67" s="24">
        <v>13808243.83</v>
      </c>
      <c r="S67" s="24">
        <v>13808243.83</v>
      </c>
      <c r="T67" s="24"/>
      <c r="U67" s="24"/>
      <c r="V67" s="24"/>
      <c r="W67" s="24"/>
    </row>
    <row r="68" ht="18.75" customHeight="1" spans="1:23">
      <c r="A68" s="142" t="s">
        <v>279</v>
      </c>
      <c r="B68" s="142" t="s">
        <v>346</v>
      </c>
      <c r="C68" s="22" t="s">
        <v>345</v>
      </c>
      <c r="D68" s="142" t="s">
        <v>71</v>
      </c>
      <c r="E68" s="142" t="s">
        <v>107</v>
      </c>
      <c r="F68" s="142" t="s">
        <v>108</v>
      </c>
      <c r="G68" s="142" t="s">
        <v>285</v>
      </c>
      <c r="H68" s="142" t="s">
        <v>286</v>
      </c>
      <c r="I68" s="24">
        <v>159221.83</v>
      </c>
      <c r="J68" s="24"/>
      <c r="K68" s="24"/>
      <c r="L68" s="24"/>
      <c r="M68" s="24"/>
      <c r="N68" s="24"/>
      <c r="O68" s="24"/>
      <c r="P68" s="24"/>
      <c r="Q68" s="24"/>
      <c r="R68" s="24">
        <v>159221.83</v>
      </c>
      <c r="S68" s="24">
        <v>159221.83</v>
      </c>
      <c r="T68" s="24"/>
      <c r="U68" s="24"/>
      <c r="V68" s="24"/>
      <c r="W68" s="24"/>
    </row>
    <row r="69" ht="18.75" customHeight="1" spans="1:23">
      <c r="A69" s="142" t="s">
        <v>279</v>
      </c>
      <c r="B69" s="142" t="s">
        <v>346</v>
      </c>
      <c r="C69" s="22" t="s">
        <v>345</v>
      </c>
      <c r="D69" s="142" t="s">
        <v>71</v>
      </c>
      <c r="E69" s="142" t="s">
        <v>107</v>
      </c>
      <c r="F69" s="142" t="s">
        <v>108</v>
      </c>
      <c r="G69" s="142" t="s">
        <v>337</v>
      </c>
      <c r="H69" s="142" t="s">
        <v>338</v>
      </c>
      <c r="I69" s="24">
        <v>15120</v>
      </c>
      <c r="J69" s="24"/>
      <c r="K69" s="24"/>
      <c r="L69" s="24"/>
      <c r="M69" s="24"/>
      <c r="N69" s="24"/>
      <c r="O69" s="24"/>
      <c r="P69" s="24"/>
      <c r="Q69" s="24"/>
      <c r="R69" s="24">
        <v>15120</v>
      </c>
      <c r="S69" s="24">
        <v>15120</v>
      </c>
      <c r="T69" s="24"/>
      <c r="U69" s="24"/>
      <c r="V69" s="24"/>
      <c r="W69" s="24"/>
    </row>
    <row r="70" ht="18.75" customHeight="1" spans="1:23">
      <c r="A70" s="142" t="s">
        <v>279</v>
      </c>
      <c r="B70" s="142" t="s">
        <v>346</v>
      </c>
      <c r="C70" s="22" t="s">
        <v>345</v>
      </c>
      <c r="D70" s="142" t="s">
        <v>71</v>
      </c>
      <c r="E70" s="142" t="s">
        <v>107</v>
      </c>
      <c r="F70" s="142" t="s">
        <v>108</v>
      </c>
      <c r="G70" s="142" t="s">
        <v>347</v>
      </c>
      <c r="H70" s="142" t="s">
        <v>348</v>
      </c>
      <c r="I70" s="24">
        <v>104580</v>
      </c>
      <c r="J70" s="24"/>
      <c r="K70" s="24"/>
      <c r="L70" s="24"/>
      <c r="M70" s="24"/>
      <c r="N70" s="24"/>
      <c r="O70" s="24"/>
      <c r="P70" s="24"/>
      <c r="Q70" s="24"/>
      <c r="R70" s="24">
        <v>104580</v>
      </c>
      <c r="S70" s="24">
        <v>104580</v>
      </c>
      <c r="T70" s="24"/>
      <c r="U70" s="24"/>
      <c r="V70" s="24"/>
      <c r="W70" s="24"/>
    </row>
    <row r="71" ht="18.75" customHeight="1" spans="1:23">
      <c r="A71" s="142" t="s">
        <v>279</v>
      </c>
      <c r="B71" s="142" t="s">
        <v>346</v>
      </c>
      <c r="C71" s="22" t="s">
        <v>345</v>
      </c>
      <c r="D71" s="142" t="s">
        <v>71</v>
      </c>
      <c r="E71" s="142" t="s">
        <v>107</v>
      </c>
      <c r="F71" s="142" t="s">
        <v>108</v>
      </c>
      <c r="G71" s="142" t="s">
        <v>349</v>
      </c>
      <c r="H71" s="142" t="s">
        <v>350</v>
      </c>
      <c r="I71" s="24">
        <v>45360</v>
      </c>
      <c r="J71" s="24"/>
      <c r="K71" s="24"/>
      <c r="L71" s="24"/>
      <c r="M71" s="24"/>
      <c r="N71" s="24"/>
      <c r="O71" s="24"/>
      <c r="P71" s="24"/>
      <c r="Q71" s="24"/>
      <c r="R71" s="24">
        <v>45360</v>
      </c>
      <c r="S71" s="24">
        <v>45360</v>
      </c>
      <c r="T71" s="24"/>
      <c r="U71" s="24"/>
      <c r="V71" s="24"/>
      <c r="W71" s="24"/>
    </row>
    <row r="72" ht="18.75" customHeight="1" spans="1:23">
      <c r="A72" s="142" t="s">
        <v>279</v>
      </c>
      <c r="B72" s="142" t="s">
        <v>346</v>
      </c>
      <c r="C72" s="22" t="s">
        <v>345</v>
      </c>
      <c r="D72" s="142" t="s">
        <v>71</v>
      </c>
      <c r="E72" s="142" t="s">
        <v>107</v>
      </c>
      <c r="F72" s="142" t="s">
        <v>108</v>
      </c>
      <c r="G72" s="142" t="s">
        <v>351</v>
      </c>
      <c r="H72" s="142" t="s">
        <v>352</v>
      </c>
      <c r="I72" s="24">
        <v>2000</v>
      </c>
      <c r="J72" s="24"/>
      <c r="K72" s="24"/>
      <c r="L72" s="24"/>
      <c r="M72" s="24"/>
      <c r="N72" s="24"/>
      <c r="O72" s="24"/>
      <c r="P72" s="24"/>
      <c r="Q72" s="24"/>
      <c r="R72" s="24">
        <v>2000</v>
      </c>
      <c r="S72" s="24">
        <v>2000</v>
      </c>
      <c r="T72" s="24"/>
      <c r="U72" s="24"/>
      <c r="V72" s="24"/>
      <c r="W72" s="24"/>
    </row>
    <row r="73" ht="18.75" customHeight="1" spans="1:23">
      <c r="A73" s="142" t="s">
        <v>279</v>
      </c>
      <c r="B73" s="142" t="s">
        <v>346</v>
      </c>
      <c r="C73" s="22" t="s">
        <v>345</v>
      </c>
      <c r="D73" s="142" t="s">
        <v>71</v>
      </c>
      <c r="E73" s="142" t="s">
        <v>107</v>
      </c>
      <c r="F73" s="142" t="s">
        <v>108</v>
      </c>
      <c r="G73" s="142" t="s">
        <v>353</v>
      </c>
      <c r="H73" s="142" t="s">
        <v>354</v>
      </c>
      <c r="I73" s="24">
        <v>20000</v>
      </c>
      <c r="J73" s="24"/>
      <c r="K73" s="24"/>
      <c r="L73" s="24"/>
      <c r="M73" s="24"/>
      <c r="N73" s="24"/>
      <c r="O73" s="24"/>
      <c r="P73" s="24"/>
      <c r="Q73" s="24"/>
      <c r="R73" s="24">
        <v>20000</v>
      </c>
      <c r="S73" s="24">
        <v>20000</v>
      </c>
      <c r="T73" s="24"/>
      <c r="U73" s="24"/>
      <c r="V73" s="24"/>
      <c r="W73" s="24"/>
    </row>
    <row r="74" ht="18.75" customHeight="1" spans="1:23">
      <c r="A74" s="142" t="s">
        <v>279</v>
      </c>
      <c r="B74" s="142" t="s">
        <v>346</v>
      </c>
      <c r="C74" s="22" t="s">
        <v>345</v>
      </c>
      <c r="D74" s="142" t="s">
        <v>71</v>
      </c>
      <c r="E74" s="142" t="s">
        <v>107</v>
      </c>
      <c r="F74" s="142" t="s">
        <v>108</v>
      </c>
      <c r="G74" s="142" t="s">
        <v>308</v>
      </c>
      <c r="H74" s="142" t="s">
        <v>309</v>
      </c>
      <c r="I74" s="24">
        <v>528941.9</v>
      </c>
      <c r="J74" s="24"/>
      <c r="K74" s="24"/>
      <c r="L74" s="24"/>
      <c r="M74" s="24"/>
      <c r="N74" s="24"/>
      <c r="O74" s="24"/>
      <c r="P74" s="24"/>
      <c r="Q74" s="24"/>
      <c r="R74" s="24">
        <v>528941.9</v>
      </c>
      <c r="S74" s="24">
        <v>528941.9</v>
      </c>
      <c r="T74" s="24"/>
      <c r="U74" s="24"/>
      <c r="V74" s="24"/>
      <c r="W74" s="24"/>
    </row>
    <row r="75" ht="18.75" customHeight="1" spans="1:23">
      <c r="A75" s="142" t="s">
        <v>279</v>
      </c>
      <c r="B75" s="142" t="s">
        <v>346</v>
      </c>
      <c r="C75" s="22" t="s">
        <v>345</v>
      </c>
      <c r="D75" s="142" t="s">
        <v>71</v>
      </c>
      <c r="E75" s="142" t="s">
        <v>107</v>
      </c>
      <c r="F75" s="142" t="s">
        <v>108</v>
      </c>
      <c r="G75" s="142" t="s">
        <v>355</v>
      </c>
      <c r="H75" s="142" t="s">
        <v>356</v>
      </c>
      <c r="I75" s="24">
        <v>2000</v>
      </c>
      <c r="J75" s="24"/>
      <c r="K75" s="24"/>
      <c r="L75" s="24"/>
      <c r="M75" s="24"/>
      <c r="N75" s="24"/>
      <c r="O75" s="24"/>
      <c r="P75" s="24"/>
      <c r="Q75" s="24"/>
      <c r="R75" s="24">
        <v>2000</v>
      </c>
      <c r="S75" s="24">
        <v>2000</v>
      </c>
      <c r="T75" s="24"/>
      <c r="U75" s="24"/>
      <c r="V75" s="24"/>
      <c r="W75" s="24"/>
    </row>
    <row r="76" ht="18.75" customHeight="1" spans="1:23">
      <c r="A76" s="142" t="s">
        <v>279</v>
      </c>
      <c r="B76" s="142" t="s">
        <v>346</v>
      </c>
      <c r="C76" s="22" t="s">
        <v>345</v>
      </c>
      <c r="D76" s="142" t="s">
        <v>71</v>
      </c>
      <c r="E76" s="142" t="s">
        <v>107</v>
      </c>
      <c r="F76" s="142" t="s">
        <v>108</v>
      </c>
      <c r="G76" s="142" t="s">
        <v>357</v>
      </c>
      <c r="H76" s="142" t="s">
        <v>358</v>
      </c>
      <c r="I76" s="24">
        <v>20000</v>
      </c>
      <c r="J76" s="24"/>
      <c r="K76" s="24"/>
      <c r="L76" s="24"/>
      <c r="M76" s="24"/>
      <c r="N76" s="24"/>
      <c r="O76" s="24"/>
      <c r="P76" s="24"/>
      <c r="Q76" s="24"/>
      <c r="R76" s="24">
        <v>20000</v>
      </c>
      <c r="S76" s="24">
        <v>20000</v>
      </c>
      <c r="T76" s="24"/>
      <c r="U76" s="24"/>
      <c r="V76" s="24"/>
      <c r="W76" s="24"/>
    </row>
    <row r="77" ht="18.75" customHeight="1" spans="1:23">
      <c r="A77" s="142" t="s">
        <v>279</v>
      </c>
      <c r="B77" s="142" t="s">
        <v>346</v>
      </c>
      <c r="C77" s="22" t="s">
        <v>345</v>
      </c>
      <c r="D77" s="142" t="s">
        <v>71</v>
      </c>
      <c r="E77" s="142" t="s">
        <v>107</v>
      </c>
      <c r="F77" s="142" t="s">
        <v>108</v>
      </c>
      <c r="G77" s="142" t="s">
        <v>281</v>
      </c>
      <c r="H77" s="142" t="s">
        <v>282</v>
      </c>
      <c r="I77" s="24">
        <v>6162105.17</v>
      </c>
      <c r="J77" s="24"/>
      <c r="K77" s="24"/>
      <c r="L77" s="24"/>
      <c r="M77" s="24"/>
      <c r="N77" s="24"/>
      <c r="O77" s="24"/>
      <c r="P77" s="24"/>
      <c r="Q77" s="24"/>
      <c r="R77" s="24">
        <v>6162105.17</v>
      </c>
      <c r="S77" s="24">
        <v>6162105.17</v>
      </c>
      <c r="T77" s="24"/>
      <c r="U77" s="24"/>
      <c r="V77" s="24"/>
      <c r="W77" s="24"/>
    </row>
    <row r="78" ht="18.75" customHeight="1" spans="1:23">
      <c r="A78" s="142" t="s">
        <v>279</v>
      </c>
      <c r="B78" s="142" t="s">
        <v>346</v>
      </c>
      <c r="C78" s="22" t="s">
        <v>345</v>
      </c>
      <c r="D78" s="142" t="s">
        <v>71</v>
      </c>
      <c r="E78" s="142" t="s">
        <v>107</v>
      </c>
      <c r="F78" s="142" t="s">
        <v>108</v>
      </c>
      <c r="G78" s="142" t="s">
        <v>257</v>
      </c>
      <c r="H78" s="142" t="s">
        <v>258</v>
      </c>
      <c r="I78" s="24">
        <v>5627199.13</v>
      </c>
      <c r="J78" s="24"/>
      <c r="K78" s="24"/>
      <c r="L78" s="24"/>
      <c r="M78" s="24"/>
      <c r="N78" s="24"/>
      <c r="O78" s="24"/>
      <c r="P78" s="24"/>
      <c r="Q78" s="24"/>
      <c r="R78" s="24">
        <v>5627199.13</v>
      </c>
      <c r="S78" s="24">
        <v>5627199.13</v>
      </c>
      <c r="T78" s="24"/>
      <c r="U78" s="24"/>
      <c r="V78" s="24"/>
      <c r="W78" s="24"/>
    </row>
    <row r="79" ht="18.75" customHeight="1" spans="1:23">
      <c r="A79" s="142" t="s">
        <v>279</v>
      </c>
      <c r="B79" s="142" t="s">
        <v>346</v>
      </c>
      <c r="C79" s="22" t="s">
        <v>345</v>
      </c>
      <c r="D79" s="142" t="s">
        <v>71</v>
      </c>
      <c r="E79" s="142" t="s">
        <v>107</v>
      </c>
      <c r="F79" s="142" t="s">
        <v>108</v>
      </c>
      <c r="G79" s="142" t="s">
        <v>299</v>
      </c>
      <c r="H79" s="142" t="s">
        <v>300</v>
      </c>
      <c r="I79" s="24">
        <v>399598.6</v>
      </c>
      <c r="J79" s="24"/>
      <c r="K79" s="24"/>
      <c r="L79" s="24"/>
      <c r="M79" s="24"/>
      <c r="N79" s="24"/>
      <c r="O79" s="24"/>
      <c r="P79" s="24"/>
      <c r="Q79" s="24"/>
      <c r="R79" s="24">
        <v>399598.6</v>
      </c>
      <c r="S79" s="24">
        <v>399598.6</v>
      </c>
      <c r="T79" s="24"/>
      <c r="U79" s="24"/>
      <c r="V79" s="24"/>
      <c r="W79" s="24"/>
    </row>
    <row r="80" ht="18.75" customHeight="1" spans="1:23">
      <c r="A80" s="142" t="s">
        <v>279</v>
      </c>
      <c r="B80" s="142" t="s">
        <v>346</v>
      </c>
      <c r="C80" s="22" t="s">
        <v>345</v>
      </c>
      <c r="D80" s="142" t="s">
        <v>71</v>
      </c>
      <c r="E80" s="142" t="s">
        <v>107</v>
      </c>
      <c r="F80" s="142" t="s">
        <v>108</v>
      </c>
      <c r="G80" s="142" t="s">
        <v>359</v>
      </c>
      <c r="H80" s="142" t="s">
        <v>360</v>
      </c>
      <c r="I80" s="24">
        <v>102117.2</v>
      </c>
      <c r="J80" s="24"/>
      <c r="K80" s="24"/>
      <c r="L80" s="24"/>
      <c r="M80" s="24"/>
      <c r="N80" s="24"/>
      <c r="O80" s="24"/>
      <c r="P80" s="24"/>
      <c r="Q80" s="24"/>
      <c r="R80" s="24">
        <v>102117.2</v>
      </c>
      <c r="S80" s="24">
        <v>102117.2</v>
      </c>
      <c r="T80" s="24"/>
      <c r="U80" s="24"/>
      <c r="V80" s="24"/>
      <c r="W80" s="24"/>
    </row>
    <row r="81" ht="18.75" customHeight="1" spans="1:23">
      <c r="A81" s="142" t="s">
        <v>279</v>
      </c>
      <c r="B81" s="142" t="s">
        <v>346</v>
      </c>
      <c r="C81" s="22" t="s">
        <v>345</v>
      </c>
      <c r="D81" s="142" t="s">
        <v>71</v>
      </c>
      <c r="E81" s="142" t="s">
        <v>107</v>
      </c>
      <c r="F81" s="142" t="s">
        <v>108</v>
      </c>
      <c r="G81" s="142" t="s">
        <v>253</v>
      </c>
      <c r="H81" s="142" t="s">
        <v>254</v>
      </c>
      <c r="I81" s="24">
        <v>220000</v>
      </c>
      <c r="J81" s="24"/>
      <c r="K81" s="24"/>
      <c r="L81" s="24"/>
      <c r="M81" s="24"/>
      <c r="N81" s="24"/>
      <c r="O81" s="24"/>
      <c r="P81" s="24"/>
      <c r="Q81" s="24"/>
      <c r="R81" s="24">
        <v>220000</v>
      </c>
      <c r="S81" s="24">
        <v>220000</v>
      </c>
      <c r="T81" s="24"/>
      <c r="U81" s="24"/>
      <c r="V81" s="24"/>
      <c r="W81" s="24"/>
    </row>
    <row r="82" ht="18.75" customHeight="1" spans="1:23">
      <c r="A82" s="142" t="s">
        <v>279</v>
      </c>
      <c r="B82" s="142" t="s">
        <v>346</v>
      </c>
      <c r="C82" s="22" t="s">
        <v>345</v>
      </c>
      <c r="D82" s="142" t="s">
        <v>71</v>
      </c>
      <c r="E82" s="142" t="s">
        <v>107</v>
      </c>
      <c r="F82" s="142" t="s">
        <v>108</v>
      </c>
      <c r="G82" s="142" t="s">
        <v>291</v>
      </c>
      <c r="H82" s="142" t="s">
        <v>292</v>
      </c>
      <c r="I82" s="24">
        <v>400000</v>
      </c>
      <c r="J82" s="24"/>
      <c r="K82" s="24"/>
      <c r="L82" s="24"/>
      <c r="M82" s="24"/>
      <c r="N82" s="24"/>
      <c r="O82" s="24"/>
      <c r="P82" s="24"/>
      <c r="Q82" s="24"/>
      <c r="R82" s="24">
        <v>400000</v>
      </c>
      <c r="S82" s="24">
        <v>400000</v>
      </c>
      <c r="T82" s="24"/>
      <c r="U82" s="24"/>
      <c r="V82" s="24"/>
      <c r="W82" s="24"/>
    </row>
    <row r="83" ht="18.75" customHeight="1" spans="1:23">
      <c r="A83" s="25"/>
      <c r="B83" s="25"/>
      <c r="C83" s="22" t="s">
        <v>361</v>
      </c>
      <c r="D83" s="25"/>
      <c r="E83" s="25"/>
      <c r="F83" s="25"/>
      <c r="G83" s="25"/>
      <c r="H83" s="25"/>
      <c r="I83" s="24">
        <v>180000</v>
      </c>
      <c r="J83" s="24"/>
      <c r="K83" s="24"/>
      <c r="L83" s="24"/>
      <c r="M83" s="24"/>
      <c r="N83" s="24"/>
      <c r="O83" s="24"/>
      <c r="P83" s="24"/>
      <c r="Q83" s="24"/>
      <c r="R83" s="24">
        <v>180000</v>
      </c>
      <c r="S83" s="24">
        <v>180000</v>
      </c>
      <c r="T83" s="24"/>
      <c r="U83" s="24"/>
      <c r="V83" s="24"/>
      <c r="W83" s="24"/>
    </row>
    <row r="84" ht="18.75" customHeight="1" spans="1:23">
      <c r="A84" s="142" t="s">
        <v>279</v>
      </c>
      <c r="B84" s="142" t="s">
        <v>362</v>
      </c>
      <c r="C84" s="22" t="s">
        <v>361</v>
      </c>
      <c r="D84" s="142" t="s">
        <v>71</v>
      </c>
      <c r="E84" s="142" t="s">
        <v>107</v>
      </c>
      <c r="F84" s="142" t="s">
        <v>108</v>
      </c>
      <c r="G84" s="142" t="s">
        <v>363</v>
      </c>
      <c r="H84" s="142" t="s">
        <v>364</v>
      </c>
      <c r="I84" s="24">
        <v>100000</v>
      </c>
      <c r="J84" s="24"/>
      <c r="K84" s="24"/>
      <c r="L84" s="24"/>
      <c r="M84" s="24"/>
      <c r="N84" s="24"/>
      <c r="O84" s="24"/>
      <c r="P84" s="24"/>
      <c r="Q84" s="24"/>
      <c r="R84" s="24">
        <v>100000</v>
      </c>
      <c r="S84" s="24">
        <v>100000</v>
      </c>
      <c r="T84" s="24"/>
      <c r="U84" s="24"/>
      <c r="V84" s="24"/>
      <c r="W84" s="24"/>
    </row>
    <row r="85" ht="18.75" customHeight="1" spans="1:23">
      <c r="A85" s="142" t="s">
        <v>279</v>
      </c>
      <c r="B85" s="142" t="s">
        <v>362</v>
      </c>
      <c r="C85" s="22" t="s">
        <v>361</v>
      </c>
      <c r="D85" s="142" t="s">
        <v>71</v>
      </c>
      <c r="E85" s="142" t="s">
        <v>107</v>
      </c>
      <c r="F85" s="142" t="s">
        <v>108</v>
      </c>
      <c r="G85" s="142" t="s">
        <v>326</v>
      </c>
      <c r="H85" s="142" t="s">
        <v>327</v>
      </c>
      <c r="I85" s="24">
        <v>80000</v>
      </c>
      <c r="J85" s="24"/>
      <c r="K85" s="24"/>
      <c r="L85" s="24"/>
      <c r="M85" s="24"/>
      <c r="N85" s="24"/>
      <c r="O85" s="24"/>
      <c r="P85" s="24"/>
      <c r="Q85" s="24"/>
      <c r="R85" s="24">
        <v>80000</v>
      </c>
      <c r="S85" s="24">
        <v>80000</v>
      </c>
      <c r="T85" s="24"/>
      <c r="U85" s="24"/>
      <c r="V85" s="24"/>
      <c r="W85" s="24"/>
    </row>
    <row r="86" ht="18.75" customHeight="1" spans="1:23">
      <c r="A86" s="25"/>
      <c r="B86" s="25"/>
      <c r="C86" s="22" t="s">
        <v>365</v>
      </c>
      <c r="D86" s="25"/>
      <c r="E86" s="25"/>
      <c r="F86" s="25"/>
      <c r="G86" s="25"/>
      <c r="H86" s="25"/>
      <c r="I86" s="24">
        <v>10110.5</v>
      </c>
      <c r="J86" s="24"/>
      <c r="K86" s="24"/>
      <c r="L86" s="24"/>
      <c r="M86" s="24"/>
      <c r="N86" s="24">
        <v>10110.5</v>
      </c>
      <c r="O86" s="24"/>
      <c r="P86" s="24"/>
      <c r="Q86" s="24"/>
      <c r="R86" s="24"/>
      <c r="S86" s="24"/>
      <c r="T86" s="24"/>
      <c r="U86" s="24"/>
      <c r="V86" s="24"/>
      <c r="W86" s="24"/>
    </row>
    <row r="87" ht="18.75" customHeight="1" spans="1:23">
      <c r="A87" s="142" t="s">
        <v>279</v>
      </c>
      <c r="B87" s="142" t="s">
        <v>366</v>
      </c>
      <c r="C87" s="22" t="s">
        <v>365</v>
      </c>
      <c r="D87" s="142" t="s">
        <v>71</v>
      </c>
      <c r="E87" s="142" t="s">
        <v>109</v>
      </c>
      <c r="F87" s="142" t="s">
        <v>110</v>
      </c>
      <c r="G87" s="142" t="s">
        <v>281</v>
      </c>
      <c r="H87" s="142" t="s">
        <v>282</v>
      </c>
      <c r="I87" s="24">
        <v>10110.5</v>
      </c>
      <c r="J87" s="24"/>
      <c r="K87" s="24"/>
      <c r="L87" s="24"/>
      <c r="M87" s="24"/>
      <c r="N87" s="24">
        <v>10110.5</v>
      </c>
      <c r="O87" s="24"/>
      <c r="P87" s="24"/>
      <c r="Q87" s="24"/>
      <c r="R87" s="24"/>
      <c r="S87" s="24"/>
      <c r="T87" s="24"/>
      <c r="U87" s="24"/>
      <c r="V87" s="24"/>
      <c r="W87" s="24"/>
    </row>
    <row r="88" ht="18.75" customHeight="1" spans="1:23">
      <c r="A88" s="25"/>
      <c r="B88" s="25"/>
      <c r="C88" s="22" t="s">
        <v>367</v>
      </c>
      <c r="D88" s="25"/>
      <c r="E88" s="25"/>
      <c r="F88" s="25"/>
      <c r="G88" s="25"/>
      <c r="H88" s="25"/>
      <c r="I88" s="24">
        <v>2000</v>
      </c>
      <c r="J88" s="24"/>
      <c r="K88" s="24"/>
      <c r="L88" s="24"/>
      <c r="M88" s="24"/>
      <c r="N88" s="24">
        <v>2000</v>
      </c>
      <c r="O88" s="24"/>
      <c r="P88" s="24"/>
      <c r="Q88" s="24"/>
      <c r="R88" s="24"/>
      <c r="S88" s="24"/>
      <c r="T88" s="24"/>
      <c r="U88" s="24"/>
      <c r="V88" s="24"/>
      <c r="W88" s="24"/>
    </row>
    <row r="89" ht="18.75" customHeight="1" spans="1:23">
      <c r="A89" s="142" t="s">
        <v>279</v>
      </c>
      <c r="B89" s="142" t="s">
        <v>368</v>
      </c>
      <c r="C89" s="22" t="s">
        <v>367</v>
      </c>
      <c r="D89" s="142" t="s">
        <v>71</v>
      </c>
      <c r="E89" s="142" t="s">
        <v>115</v>
      </c>
      <c r="F89" s="142" t="s">
        <v>116</v>
      </c>
      <c r="G89" s="142" t="s">
        <v>257</v>
      </c>
      <c r="H89" s="142" t="s">
        <v>258</v>
      </c>
      <c r="I89" s="24">
        <v>2000</v>
      </c>
      <c r="J89" s="24"/>
      <c r="K89" s="24"/>
      <c r="L89" s="24"/>
      <c r="M89" s="24"/>
      <c r="N89" s="24">
        <v>2000</v>
      </c>
      <c r="O89" s="24"/>
      <c r="P89" s="24"/>
      <c r="Q89" s="24"/>
      <c r="R89" s="24"/>
      <c r="S89" s="24"/>
      <c r="T89" s="24"/>
      <c r="U89" s="24"/>
      <c r="V89" s="24"/>
      <c r="W89" s="24"/>
    </row>
    <row r="90" ht="18.75" customHeight="1" spans="1:23">
      <c r="A90" s="25"/>
      <c r="B90" s="25"/>
      <c r="C90" s="22" t="s">
        <v>369</v>
      </c>
      <c r="D90" s="25"/>
      <c r="E90" s="25"/>
      <c r="F90" s="25"/>
      <c r="G90" s="25"/>
      <c r="H90" s="25"/>
      <c r="I90" s="24">
        <v>1000</v>
      </c>
      <c r="J90" s="24"/>
      <c r="K90" s="24"/>
      <c r="L90" s="24"/>
      <c r="M90" s="24"/>
      <c r="N90" s="24">
        <v>1000</v>
      </c>
      <c r="O90" s="24"/>
      <c r="P90" s="24"/>
      <c r="Q90" s="24"/>
      <c r="R90" s="24"/>
      <c r="S90" s="24"/>
      <c r="T90" s="24"/>
      <c r="U90" s="24"/>
      <c r="V90" s="24"/>
      <c r="W90" s="24"/>
    </row>
    <row r="91" ht="18.75" customHeight="1" spans="1:23">
      <c r="A91" s="142" t="s">
        <v>279</v>
      </c>
      <c r="B91" s="142" t="s">
        <v>368</v>
      </c>
      <c r="C91" s="22" t="s">
        <v>369</v>
      </c>
      <c r="D91" s="142" t="s">
        <v>71</v>
      </c>
      <c r="E91" s="142" t="s">
        <v>115</v>
      </c>
      <c r="F91" s="142" t="s">
        <v>116</v>
      </c>
      <c r="G91" s="142" t="s">
        <v>285</v>
      </c>
      <c r="H91" s="142" t="s">
        <v>286</v>
      </c>
      <c r="I91" s="24">
        <v>1000</v>
      </c>
      <c r="J91" s="24"/>
      <c r="K91" s="24"/>
      <c r="L91" s="24"/>
      <c r="M91" s="24"/>
      <c r="N91" s="24">
        <v>1000</v>
      </c>
      <c r="O91" s="24"/>
      <c r="P91" s="24"/>
      <c r="Q91" s="24"/>
      <c r="R91" s="24"/>
      <c r="S91" s="24"/>
      <c r="T91" s="24"/>
      <c r="U91" s="24"/>
      <c r="V91" s="24"/>
      <c r="W91" s="24"/>
    </row>
    <row r="92" ht="18.75" customHeight="1" spans="1:23">
      <c r="A92" s="25"/>
      <c r="B92" s="25"/>
      <c r="C92" s="22" t="s">
        <v>370</v>
      </c>
      <c r="D92" s="25"/>
      <c r="E92" s="25"/>
      <c r="F92" s="25"/>
      <c r="G92" s="25"/>
      <c r="H92" s="25"/>
      <c r="I92" s="24">
        <v>60000</v>
      </c>
      <c r="J92" s="24">
        <v>60000</v>
      </c>
      <c r="K92" s="24">
        <v>60000</v>
      </c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</row>
    <row r="93" ht="18.75" customHeight="1" spans="1:23">
      <c r="A93" s="142" t="s">
        <v>279</v>
      </c>
      <c r="B93" s="142" t="s">
        <v>371</v>
      </c>
      <c r="C93" s="22" t="s">
        <v>370</v>
      </c>
      <c r="D93" s="142" t="s">
        <v>71</v>
      </c>
      <c r="E93" s="142" t="s">
        <v>133</v>
      </c>
      <c r="F93" s="142" t="s">
        <v>134</v>
      </c>
      <c r="G93" s="142" t="s">
        <v>285</v>
      </c>
      <c r="H93" s="142" t="s">
        <v>286</v>
      </c>
      <c r="I93" s="24">
        <v>6640</v>
      </c>
      <c r="J93" s="24">
        <v>6640</v>
      </c>
      <c r="K93" s="24">
        <v>6640</v>
      </c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</row>
    <row r="94" ht="18.75" customHeight="1" spans="1:23">
      <c r="A94" s="142" t="s">
        <v>279</v>
      </c>
      <c r="B94" s="142" t="s">
        <v>371</v>
      </c>
      <c r="C94" s="22" t="s">
        <v>370</v>
      </c>
      <c r="D94" s="142" t="s">
        <v>71</v>
      </c>
      <c r="E94" s="142" t="s">
        <v>133</v>
      </c>
      <c r="F94" s="142" t="s">
        <v>134</v>
      </c>
      <c r="G94" s="142" t="s">
        <v>363</v>
      </c>
      <c r="H94" s="142" t="s">
        <v>364</v>
      </c>
      <c r="I94" s="24">
        <v>12253.2</v>
      </c>
      <c r="J94" s="24">
        <v>12253.2</v>
      </c>
      <c r="K94" s="24">
        <v>12253.2</v>
      </c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</row>
    <row r="95" ht="18.75" customHeight="1" spans="1:23">
      <c r="A95" s="142" t="s">
        <v>279</v>
      </c>
      <c r="B95" s="142" t="s">
        <v>371</v>
      </c>
      <c r="C95" s="22" t="s">
        <v>370</v>
      </c>
      <c r="D95" s="142" t="s">
        <v>71</v>
      </c>
      <c r="E95" s="142" t="s">
        <v>133</v>
      </c>
      <c r="F95" s="142" t="s">
        <v>134</v>
      </c>
      <c r="G95" s="142" t="s">
        <v>308</v>
      </c>
      <c r="H95" s="142" t="s">
        <v>309</v>
      </c>
      <c r="I95" s="24">
        <v>31294.8</v>
      </c>
      <c r="J95" s="24">
        <v>31294.8</v>
      </c>
      <c r="K95" s="24">
        <v>31294.8</v>
      </c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</row>
    <row r="96" ht="18.75" customHeight="1" spans="1:23">
      <c r="A96" s="142" t="s">
        <v>279</v>
      </c>
      <c r="B96" s="142" t="s">
        <v>371</v>
      </c>
      <c r="C96" s="22" t="s">
        <v>370</v>
      </c>
      <c r="D96" s="142" t="s">
        <v>71</v>
      </c>
      <c r="E96" s="142" t="s">
        <v>133</v>
      </c>
      <c r="F96" s="142" t="s">
        <v>134</v>
      </c>
      <c r="G96" s="142" t="s">
        <v>287</v>
      </c>
      <c r="H96" s="142" t="s">
        <v>288</v>
      </c>
      <c r="I96" s="24">
        <v>9812</v>
      </c>
      <c r="J96" s="24">
        <v>9812</v>
      </c>
      <c r="K96" s="24">
        <v>9812</v>
      </c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</row>
    <row r="97" ht="18.75" customHeight="1" spans="1:23">
      <c r="A97" s="25"/>
      <c r="B97" s="25"/>
      <c r="C97" s="22" t="s">
        <v>372</v>
      </c>
      <c r="D97" s="25"/>
      <c r="E97" s="25"/>
      <c r="F97" s="25"/>
      <c r="G97" s="25"/>
      <c r="H97" s="25"/>
      <c r="I97" s="24">
        <v>2600</v>
      </c>
      <c r="J97" s="24"/>
      <c r="K97" s="24"/>
      <c r="L97" s="24"/>
      <c r="M97" s="24"/>
      <c r="N97" s="24">
        <v>2600</v>
      </c>
      <c r="O97" s="24"/>
      <c r="P97" s="24"/>
      <c r="Q97" s="24"/>
      <c r="R97" s="24"/>
      <c r="S97" s="24"/>
      <c r="T97" s="24"/>
      <c r="U97" s="24"/>
      <c r="V97" s="24"/>
      <c r="W97" s="24"/>
    </row>
    <row r="98" ht="18.75" customHeight="1" spans="1:23">
      <c r="A98" s="142" t="s">
        <v>279</v>
      </c>
      <c r="B98" s="142" t="s">
        <v>373</v>
      </c>
      <c r="C98" s="22" t="s">
        <v>372</v>
      </c>
      <c r="D98" s="142" t="s">
        <v>71</v>
      </c>
      <c r="E98" s="142" t="s">
        <v>115</v>
      </c>
      <c r="F98" s="142" t="s">
        <v>116</v>
      </c>
      <c r="G98" s="142" t="s">
        <v>281</v>
      </c>
      <c r="H98" s="142" t="s">
        <v>282</v>
      </c>
      <c r="I98" s="24">
        <v>2600</v>
      </c>
      <c r="J98" s="24"/>
      <c r="K98" s="24"/>
      <c r="L98" s="24"/>
      <c r="M98" s="24"/>
      <c r="N98" s="24">
        <v>2600</v>
      </c>
      <c r="O98" s="24"/>
      <c r="P98" s="24"/>
      <c r="Q98" s="24"/>
      <c r="R98" s="24"/>
      <c r="S98" s="24"/>
      <c r="T98" s="24"/>
      <c r="U98" s="24"/>
      <c r="V98" s="24"/>
      <c r="W98" s="24"/>
    </row>
    <row r="99" ht="18.75" customHeight="1" spans="1:23">
      <c r="A99" s="35" t="s">
        <v>144</v>
      </c>
      <c r="B99" s="36"/>
      <c r="C99" s="36"/>
      <c r="D99" s="36"/>
      <c r="E99" s="36"/>
      <c r="F99" s="36"/>
      <c r="G99" s="36"/>
      <c r="H99" s="37"/>
      <c r="I99" s="24">
        <v>20426436.42</v>
      </c>
      <c r="J99" s="24">
        <v>175000</v>
      </c>
      <c r="K99" s="24">
        <v>175000</v>
      </c>
      <c r="L99" s="24"/>
      <c r="M99" s="24"/>
      <c r="N99" s="24">
        <v>1917122.59</v>
      </c>
      <c r="O99" s="24"/>
      <c r="P99" s="24"/>
      <c r="Q99" s="24"/>
      <c r="R99" s="24">
        <v>18334313.83</v>
      </c>
      <c r="S99" s="24">
        <v>18334313.83</v>
      </c>
      <c r="T99" s="24"/>
      <c r="U99" s="24"/>
      <c r="V99" s="24"/>
      <c r="W99" s="24"/>
    </row>
  </sheetData>
  <mergeCells count="28">
    <mergeCell ref="A3:W3"/>
    <mergeCell ref="A4:H4"/>
    <mergeCell ref="J5:M5"/>
    <mergeCell ref="N5:P5"/>
    <mergeCell ref="R5:W5"/>
    <mergeCell ref="A99:H9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2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9"/>
  <sheetViews>
    <sheetView showZeros="0" workbookViewId="0">
      <pane ySplit="1" topLeftCell="A2" activePane="bottomLeft" state="frozen"/>
      <selection/>
      <selection pane="bottomLeft" activeCell="B35" sqref="B35:B43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105" t="s">
        <v>374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68"/>
      <c r="G3" s="7"/>
      <c r="H3" s="68"/>
      <c r="I3" s="68"/>
      <c r="J3" s="7"/>
    </row>
    <row r="4" ht="18.75" customHeight="1" spans="1:8">
      <c r="A4" s="8" t="str">
        <f>"单位名称："&amp;"双江拉祜族佤族布朗族傣族自治县沙河乡卫生院"</f>
        <v>单位名称：双江拉祜族佤族布朗族傣族自治县沙河乡卫生院</v>
      </c>
      <c r="B4" s="4"/>
      <c r="C4" s="4"/>
      <c r="D4" s="4"/>
      <c r="E4" s="4"/>
      <c r="F4" s="69"/>
      <c r="G4" s="4"/>
      <c r="H4" s="69"/>
    </row>
    <row r="5" ht="18.75" customHeight="1" spans="1:10">
      <c r="A5" s="53" t="s">
        <v>375</v>
      </c>
      <c r="B5" s="53" t="s">
        <v>376</v>
      </c>
      <c r="C5" s="53" t="s">
        <v>377</v>
      </c>
      <c r="D5" s="53" t="s">
        <v>378</v>
      </c>
      <c r="E5" s="53" t="s">
        <v>379</v>
      </c>
      <c r="F5" s="70" t="s">
        <v>380</v>
      </c>
      <c r="G5" s="53" t="s">
        <v>381</v>
      </c>
      <c r="H5" s="70" t="s">
        <v>382</v>
      </c>
      <c r="I5" s="70" t="s">
        <v>383</v>
      </c>
      <c r="J5" s="53" t="s">
        <v>384</v>
      </c>
    </row>
    <row r="6" ht="18.75" customHeight="1" spans="1:10">
      <c r="A6" s="139">
        <v>1</v>
      </c>
      <c r="B6" s="139">
        <v>2</v>
      </c>
      <c r="C6" s="139">
        <v>3</v>
      </c>
      <c r="D6" s="139">
        <v>4</v>
      </c>
      <c r="E6" s="139">
        <v>5</v>
      </c>
      <c r="F6" s="139">
        <v>6</v>
      </c>
      <c r="G6" s="139">
        <v>7</v>
      </c>
      <c r="H6" s="139">
        <v>8</v>
      </c>
      <c r="I6" s="139">
        <v>9</v>
      </c>
      <c r="J6" s="139">
        <v>10</v>
      </c>
    </row>
    <row r="7" ht="18.75" customHeight="1" spans="1:10">
      <c r="A7" s="34" t="s">
        <v>71</v>
      </c>
      <c r="B7" s="71"/>
      <c r="C7" s="71"/>
      <c r="D7" s="71"/>
      <c r="E7" s="54"/>
      <c r="F7" s="72"/>
      <c r="G7" s="54"/>
      <c r="H7" s="72"/>
      <c r="I7" s="72"/>
      <c r="J7" s="54"/>
    </row>
    <row r="8" ht="18.75" customHeight="1" spans="1:10">
      <c r="A8" s="235" t="s">
        <v>361</v>
      </c>
      <c r="B8" s="22" t="s">
        <v>385</v>
      </c>
      <c r="C8" s="22" t="s">
        <v>386</v>
      </c>
      <c r="D8" s="22" t="s">
        <v>387</v>
      </c>
      <c r="E8" s="34" t="s">
        <v>388</v>
      </c>
      <c r="F8" s="22" t="s">
        <v>389</v>
      </c>
      <c r="G8" s="34" t="s">
        <v>390</v>
      </c>
      <c r="H8" s="22" t="s">
        <v>391</v>
      </c>
      <c r="I8" s="22" t="s">
        <v>392</v>
      </c>
      <c r="J8" s="34" t="s">
        <v>385</v>
      </c>
    </row>
    <row r="9" ht="18.75" customHeight="1" spans="1:10">
      <c r="A9" s="235" t="s">
        <v>361</v>
      </c>
      <c r="B9" s="22" t="s">
        <v>385</v>
      </c>
      <c r="C9" s="22" t="s">
        <v>386</v>
      </c>
      <c r="D9" s="22" t="s">
        <v>393</v>
      </c>
      <c r="E9" s="34" t="s">
        <v>394</v>
      </c>
      <c r="F9" s="22" t="s">
        <v>389</v>
      </c>
      <c r="G9" s="34" t="s">
        <v>395</v>
      </c>
      <c r="H9" s="22" t="s">
        <v>396</v>
      </c>
      <c r="I9" s="22" t="s">
        <v>392</v>
      </c>
      <c r="J9" s="34" t="s">
        <v>385</v>
      </c>
    </row>
    <row r="10" ht="18.75" customHeight="1" spans="1:10">
      <c r="A10" s="235" t="s">
        <v>361</v>
      </c>
      <c r="B10" s="22" t="s">
        <v>385</v>
      </c>
      <c r="C10" s="22" t="s">
        <v>397</v>
      </c>
      <c r="D10" s="22" t="s">
        <v>398</v>
      </c>
      <c r="E10" s="34" t="s">
        <v>399</v>
      </c>
      <c r="F10" s="22" t="s">
        <v>389</v>
      </c>
      <c r="G10" s="34" t="s">
        <v>400</v>
      </c>
      <c r="H10" s="22" t="s">
        <v>401</v>
      </c>
      <c r="I10" s="22" t="s">
        <v>392</v>
      </c>
      <c r="J10" s="34" t="s">
        <v>385</v>
      </c>
    </row>
    <row r="11" ht="18.75" customHeight="1" spans="1:10">
      <c r="A11" s="235" t="s">
        <v>361</v>
      </c>
      <c r="B11" s="22" t="s">
        <v>385</v>
      </c>
      <c r="C11" s="22" t="s">
        <v>397</v>
      </c>
      <c r="D11" s="22" t="s">
        <v>402</v>
      </c>
      <c r="E11" s="34" t="s">
        <v>403</v>
      </c>
      <c r="F11" s="22" t="s">
        <v>389</v>
      </c>
      <c r="G11" s="34" t="s">
        <v>404</v>
      </c>
      <c r="H11" s="22" t="s">
        <v>401</v>
      </c>
      <c r="I11" s="22" t="s">
        <v>392</v>
      </c>
      <c r="J11" s="34" t="s">
        <v>405</v>
      </c>
    </row>
    <row r="12" ht="18.75" customHeight="1" spans="1:10">
      <c r="A12" s="235" t="s">
        <v>361</v>
      </c>
      <c r="B12" s="22" t="s">
        <v>385</v>
      </c>
      <c r="C12" s="22" t="s">
        <v>406</v>
      </c>
      <c r="D12" s="22" t="s">
        <v>407</v>
      </c>
      <c r="E12" s="34" t="s">
        <v>408</v>
      </c>
      <c r="F12" s="22" t="s">
        <v>409</v>
      </c>
      <c r="G12" s="34" t="s">
        <v>410</v>
      </c>
      <c r="H12" s="22" t="s">
        <v>396</v>
      </c>
      <c r="I12" s="22" t="s">
        <v>392</v>
      </c>
      <c r="J12" s="34" t="s">
        <v>405</v>
      </c>
    </row>
    <row r="13" ht="18.75" customHeight="1" spans="1:10">
      <c r="A13" s="235" t="s">
        <v>304</v>
      </c>
      <c r="B13" s="22" t="s">
        <v>411</v>
      </c>
      <c r="C13" s="22" t="s">
        <v>386</v>
      </c>
      <c r="D13" s="22" t="s">
        <v>393</v>
      </c>
      <c r="E13" s="34" t="s">
        <v>412</v>
      </c>
      <c r="F13" s="22" t="s">
        <v>389</v>
      </c>
      <c r="G13" s="34" t="s">
        <v>413</v>
      </c>
      <c r="H13" s="22" t="s">
        <v>401</v>
      </c>
      <c r="I13" s="22" t="s">
        <v>392</v>
      </c>
      <c r="J13" s="34" t="s">
        <v>414</v>
      </c>
    </row>
    <row r="14" ht="18.75" customHeight="1" spans="1:10">
      <c r="A14" s="235" t="s">
        <v>304</v>
      </c>
      <c r="B14" s="22" t="s">
        <v>411</v>
      </c>
      <c r="C14" s="22" t="s">
        <v>386</v>
      </c>
      <c r="D14" s="22" t="s">
        <v>415</v>
      </c>
      <c r="E14" s="34" t="s">
        <v>416</v>
      </c>
      <c r="F14" s="22" t="s">
        <v>389</v>
      </c>
      <c r="G14" s="34" t="s">
        <v>417</v>
      </c>
      <c r="H14" s="22" t="s">
        <v>401</v>
      </c>
      <c r="I14" s="22" t="s">
        <v>392</v>
      </c>
      <c r="J14" s="34" t="s">
        <v>418</v>
      </c>
    </row>
    <row r="15" ht="18.75" customHeight="1" spans="1:10">
      <c r="A15" s="235" t="s">
        <v>304</v>
      </c>
      <c r="B15" s="22" t="s">
        <v>411</v>
      </c>
      <c r="C15" s="22" t="s">
        <v>397</v>
      </c>
      <c r="D15" s="22" t="s">
        <v>419</v>
      </c>
      <c r="E15" s="34" t="s">
        <v>420</v>
      </c>
      <c r="F15" s="22" t="s">
        <v>389</v>
      </c>
      <c r="G15" s="34" t="s">
        <v>421</v>
      </c>
      <c r="H15" s="22" t="s">
        <v>401</v>
      </c>
      <c r="I15" s="22" t="s">
        <v>392</v>
      </c>
      <c r="J15" s="34" t="s">
        <v>422</v>
      </c>
    </row>
    <row r="16" ht="18.75" customHeight="1" spans="1:10">
      <c r="A16" s="235" t="s">
        <v>304</v>
      </c>
      <c r="B16" s="22" t="s">
        <v>411</v>
      </c>
      <c r="C16" s="22" t="s">
        <v>397</v>
      </c>
      <c r="D16" s="22" t="s">
        <v>402</v>
      </c>
      <c r="E16" s="34" t="s">
        <v>423</v>
      </c>
      <c r="F16" s="22" t="s">
        <v>409</v>
      </c>
      <c r="G16" s="34" t="s">
        <v>424</v>
      </c>
      <c r="H16" s="22" t="s">
        <v>396</v>
      </c>
      <c r="I16" s="22" t="s">
        <v>425</v>
      </c>
      <c r="J16" s="34" t="s">
        <v>426</v>
      </c>
    </row>
    <row r="17" ht="18.75" customHeight="1" spans="1:10">
      <c r="A17" s="235" t="s">
        <v>304</v>
      </c>
      <c r="B17" s="22" t="s">
        <v>411</v>
      </c>
      <c r="C17" s="22" t="s">
        <v>406</v>
      </c>
      <c r="D17" s="22" t="s">
        <v>407</v>
      </c>
      <c r="E17" s="34" t="s">
        <v>427</v>
      </c>
      <c r="F17" s="22" t="s">
        <v>409</v>
      </c>
      <c r="G17" s="34" t="s">
        <v>428</v>
      </c>
      <c r="H17" s="22" t="s">
        <v>396</v>
      </c>
      <c r="I17" s="22" t="s">
        <v>425</v>
      </c>
      <c r="J17" s="34" t="s">
        <v>429</v>
      </c>
    </row>
    <row r="18" ht="18.75" customHeight="1" spans="1:10">
      <c r="A18" s="235" t="s">
        <v>283</v>
      </c>
      <c r="B18" s="22" t="s">
        <v>430</v>
      </c>
      <c r="C18" s="22" t="s">
        <v>386</v>
      </c>
      <c r="D18" s="22" t="s">
        <v>387</v>
      </c>
      <c r="E18" s="34" t="s">
        <v>431</v>
      </c>
      <c r="F18" s="22" t="s">
        <v>389</v>
      </c>
      <c r="G18" s="34" t="s">
        <v>432</v>
      </c>
      <c r="H18" s="22" t="s">
        <v>391</v>
      </c>
      <c r="I18" s="22" t="s">
        <v>425</v>
      </c>
      <c r="J18" s="34" t="s">
        <v>433</v>
      </c>
    </row>
    <row r="19" ht="18.75" customHeight="1" spans="1:10">
      <c r="A19" s="235" t="s">
        <v>283</v>
      </c>
      <c r="B19" s="22" t="s">
        <v>430</v>
      </c>
      <c r="C19" s="22" t="s">
        <v>386</v>
      </c>
      <c r="D19" s="22" t="s">
        <v>387</v>
      </c>
      <c r="E19" s="34" t="s">
        <v>434</v>
      </c>
      <c r="F19" s="22" t="s">
        <v>389</v>
      </c>
      <c r="G19" s="34" t="s">
        <v>435</v>
      </c>
      <c r="H19" s="22" t="s">
        <v>391</v>
      </c>
      <c r="I19" s="22" t="s">
        <v>425</v>
      </c>
      <c r="J19" s="34" t="s">
        <v>436</v>
      </c>
    </row>
    <row r="20" ht="18.75" customHeight="1" spans="1:10">
      <c r="A20" s="235" t="s">
        <v>283</v>
      </c>
      <c r="B20" s="22" t="s">
        <v>430</v>
      </c>
      <c r="C20" s="22" t="s">
        <v>386</v>
      </c>
      <c r="D20" s="22" t="s">
        <v>393</v>
      </c>
      <c r="E20" s="34" t="s">
        <v>437</v>
      </c>
      <c r="F20" s="22" t="s">
        <v>389</v>
      </c>
      <c r="G20" s="34" t="s">
        <v>438</v>
      </c>
      <c r="H20" s="22" t="s">
        <v>396</v>
      </c>
      <c r="I20" s="22" t="s">
        <v>392</v>
      </c>
      <c r="J20" s="34" t="s">
        <v>439</v>
      </c>
    </row>
    <row r="21" ht="18.75" customHeight="1" spans="1:10">
      <c r="A21" s="235" t="s">
        <v>283</v>
      </c>
      <c r="B21" s="22" t="s">
        <v>430</v>
      </c>
      <c r="C21" s="22" t="s">
        <v>397</v>
      </c>
      <c r="D21" s="22" t="s">
        <v>398</v>
      </c>
      <c r="E21" s="34" t="s">
        <v>440</v>
      </c>
      <c r="F21" s="22" t="s">
        <v>389</v>
      </c>
      <c r="G21" s="34" t="s">
        <v>441</v>
      </c>
      <c r="H21" s="22" t="s">
        <v>401</v>
      </c>
      <c r="I21" s="22" t="s">
        <v>425</v>
      </c>
      <c r="J21" s="34" t="s">
        <v>442</v>
      </c>
    </row>
    <row r="22" ht="18.75" customHeight="1" spans="1:10">
      <c r="A22" s="235" t="s">
        <v>283</v>
      </c>
      <c r="B22" s="22" t="s">
        <v>430</v>
      </c>
      <c r="C22" s="22" t="s">
        <v>406</v>
      </c>
      <c r="D22" s="22" t="s">
        <v>407</v>
      </c>
      <c r="E22" s="34" t="s">
        <v>408</v>
      </c>
      <c r="F22" s="22" t="s">
        <v>409</v>
      </c>
      <c r="G22" s="34" t="s">
        <v>410</v>
      </c>
      <c r="H22" s="22" t="s">
        <v>396</v>
      </c>
      <c r="I22" s="22" t="s">
        <v>392</v>
      </c>
      <c r="J22" s="34" t="s">
        <v>443</v>
      </c>
    </row>
    <row r="23" ht="18.75" customHeight="1" spans="1:10">
      <c r="A23" s="235" t="s">
        <v>283</v>
      </c>
      <c r="B23" s="22" t="s">
        <v>430</v>
      </c>
      <c r="C23" s="22" t="s">
        <v>406</v>
      </c>
      <c r="D23" s="22" t="s">
        <v>407</v>
      </c>
      <c r="E23" s="34" t="s">
        <v>444</v>
      </c>
      <c r="F23" s="22" t="s">
        <v>409</v>
      </c>
      <c r="G23" s="34" t="s">
        <v>445</v>
      </c>
      <c r="H23" s="22" t="s">
        <v>396</v>
      </c>
      <c r="I23" s="22" t="s">
        <v>392</v>
      </c>
      <c r="J23" s="34" t="s">
        <v>446</v>
      </c>
    </row>
    <row r="24" ht="18.75" customHeight="1" spans="1:10">
      <c r="A24" s="235" t="s">
        <v>339</v>
      </c>
      <c r="B24" s="22" t="s">
        <v>447</v>
      </c>
      <c r="C24" s="22" t="s">
        <v>386</v>
      </c>
      <c r="D24" s="22" t="s">
        <v>387</v>
      </c>
      <c r="E24" s="34" t="s">
        <v>448</v>
      </c>
      <c r="F24" s="22" t="s">
        <v>389</v>
      </c>
      <c r="G24" s="34" t="s">
        <v>390</v>
      </c>
      <c r="H24" s="22" t="s">
        <v>391</v>
      </c>
      <c r="I24" s="22" t="s">
        <v>392</v>
      </c>
      <c r="J24" s="34" t="s">
        <v>447</v>
      </c>
    </row>
    <row r="25" ht="18.75" customHeight="1" spans="1:10">
      <c r="A25" s="235" t="s">
        <v>339</v>
      </c>
      <c r="B25" s="22" t="s">
        <v>447</v>
      </c>
      <c r="C25" s="22" t="s">
        <v>386</v>
      </c>
      <c r="D25" s="22" t="s">
        <v>393</v>
      </c>
      <c r="E25" s="34" t="s">
        <v>449</v>
      </c>
      <c r="F25" s="22" t="s">
        <v>389</v>
      </c>
      <c r="G25" s="34" t="s">
        <v>450</v>
      </c>
      <c r="H25" s="22" t="s">
        <v>401</v>
      </c>
      <c r="I25" s="22" t="s">
        <v>392</v>
      </c>
      <c r="J25" s="34" t="s">
        <v>447</v>
      </c>
    </row>
    <row r="26" ht="18.75" customHeight="1" spans="1:10">
      <c r="A26" s="235" t="s">
        <v>339</v>
      </c>
      <c r="B26" s="22" t="s">
        <v>447</v>
      </c>
      <c r="C26" s="22" t="s">
        <v>397</v>
      </c>
      <c r="D26" s="22" t="s">
        <v>419</v>
      </c>
      <c r="E26" s="34" t="s">
        <v>451</v>
      </c>
      <c r="F26" s="22" t="s">
        <v>389</v>
      </c>
      <c r="G26" s="34" t="s">
        <v>452</v>
      </c>
      <c r="H26" s="22" t="s">
        <v>401</v>
      </c>
      <c r="I26" s="22" t="s">
        <v>392</v>
      </c>
      <c r="J26" s="34" t="s">
        <v>447</v>
      </c>
    </row>
    <row r="27" ht="18.75" customHeight="1" spans="1:10">
      <c r="A27" s="235" t="s">
        <v>339</v>
      </c>
      <c r="B27" s="22" t="s">
        <v>447</v>
      </c>
      <c r="C27" s="22" t="s">
        <v>397</v>
      </c>
      <c r="D27" s="22" t="s">
        <v>453</v>
      </c>
      <c r="E27" s="34" t="s">
        <v>454</v>
      </c>
      <c r="F27" s="22" t="s">
        <v>389</v>
      </c>
      <c r="G27" s="34" t="s">
        <v>452</v>
      </c>
      <c r="H27" s="22" t="s">
        <v>401</v>
      </c>
      <c r="I27" s="22" t="s">
        <v>392</v>
      </c>
      <c r="J27" s="34" t="s">
        <v>447</v>
      </c>
    </row>
    <row r="28" ht="18.75" customHeight="1" spans="1:10">
      <c r="A28" s="235" t="s">
        <v>339</v>
      </c>
      <c r="B28" s="22" t="s">
        <v>447</v>
      </c>
      <c r="C28" s="22" t="s">
        <v>406</v>
      </c>
      <c r="D28" s="22" t="s">
        <v>407</v>
      </c>
      <c r="E28" s="34" t="s">
        <v>408</v>
      </c>
      <c r="F28" s="22" t="s">
        <v>409</v>
      </c>
      <c r="G28" s="34" t="s">
        <v>410</v>
      </c>
      <c r="H28" s="22" t="s">
        <v>396</v>
      </c>
      <c r="I28" s="22" t="s">
        <v>392</v>
      </c>
      <c r="J28" s="34" t="s">
        <v>447</v>
      </c>
    </row>
    <row r="29" ht="18.75" customHeight="1" spans="1:10">
      <c r="A29" s="235" t="s">
        <v>339</v>
      </c>
      <c r="B29" s="22" t="s">
        <v>447</v>
      </c>
      <c r="C29" s="22" t="s">
        <v>406</v>
      </c>
      <c r="D29" s="22" t="s">
        <v>407</v>
      </c>
      <c r="E29" s="34" t="s">
        <v>444</v>
      </c>
      <c r="F29" s="22" t="s">
        <v>409</v>
      </c>
      <c r="G29" s="34" t="s">
        <v>445</v>
      </c>
      <c r="H29" s="22" t="s">
        <v>396</v>
      </c>
      <c r="I29" s="22" t="s">
        <v>392</v>
      </c>
      <c r="J29" s="34" t="s">
        <v>447</v>
      </c>
    </row>
    <row r="30" ht="18.75" customHeight="1" spans="1:10">
      <c r="A30" s="235" t="s">
        <v>301</v>
      </c>
      <c r="B30" s="22" t="s">
        <v>455</v>
      </c>
      <c r="C30" s="22" t="s">
        <v>386</v>
      </c>
      <c r="D30" s="22" t="s">
        <v>387</v>
      </c>
      <c r="E30" s="34" t="s">
        <v>456</v>
      </c>
      <c r="F30" s="22" t="s">
        <v>409</v>
      </c>
      <c r="G30" s="34" t="s">
        <v>457</v>
      </c>
      <c r="H30" s="22" t="s">
        <v>396</v>
      </c>
      <c r="I30" s="22" t="s">
        <v>392</v>
      </c>
      <c r="J30" s="34" t="s">
        <v>458</v>
      </c>
    </row>
    <row r="31" ht="18.75" customHeight="1" spans="1:10">
      <c r="A31" s="235" t="s">
        <v>301</v>
      </c>
      <c r="B31" s="22" t="s">
        <v>455</v>
      </c>
      <c r="C31" s="22" t="s">
        <v>386</v>
      </c>
      <c r="D31" s="22" t="s">
        <v>393</v>
      </c>
      <c r="E31" s="34" t="s">
        <v>459</v>
      </c>
      <c r="F31" s="22" t="s">
        <v>389</v>
      </c>
      <c r="G31" s="34" t="s">
        <v>460</v>
      </c>
      <c r="H31" s="22" t="s">
        <v>401</v>
      </c>
      <c r="I31" s="22" t="s">
        <v>392</v>
      </c>
      <c r="J31" s="34" t="s">
        <v>459</v>
      </c>
    </row>
    <row r="32" ht="18.75" customHeight="1" spans="1:10">
      <c r="A32" s="235" t="s">
        <v>301</v>
      </c>
      <c r="B32" s="22" t="s">
        <v>455</v>
      </c>
      <c r="C32" s="22" t="s">
        <v>397</v>
      </c>
      <c r="D32" s="22" t="s">
        <v>419</v>
      </c>
      <c r="E32" s="34" t="s">
        <v>461</v>
      </c>
      <c r="F32" s="22" t="s">
        <v>409</v>
      </c>
      <c r="G32" s="34" t="s">
        <v>445</v>
      </c>
      <c r="H32" s="22" t="s">
        <v>396</v>
      </c>
      <c r="I32" s="22" t="s">
        <v>392</v>
      </c>
      <c r="J32" s="34" t="s">
        <v>462</v>
      </c>
    </row>
    <row r="33" ht="18.75" customHeight="1" spans="1:10">
      <c r="A33" s="235" t="s">
        <v>301</v>
      </c>
      <c r="B33" s="22" t="s">
        <v>455</v>
      </c>
      <c r="C33" s="22" t="s">
        <v>397</v>
      </c>
      <c r="D33" s="22" t="s">
        <v>402</v>
      </c>
      <c r="E33" s="34" t="s">
        <v>463</v>
      </c>
      <c r="F33" s="22" t="s">
        <v>389</v>
      </c>
      <c r="G33" s="34" t="s">
        <v>464</v>
      </c>
      <c r="H33" s="22" t="s">
        <v>401</v>
      </c>
      <c r="I33" s="22" t="s">
        <v>392</v>
      </c>
      <c r="J33" s="34" t="s">
        <v>463</v>
      </c>
    </row>
    <row r="34" ht="18.75" customHeight="1" spans="1:10">
      <c r="A34" s="235" t="s">
        <v>301</v>
      </c>
      <c r="B34" s="22" t="s">
        <v>455</v>
      </c>
      <c r="C34" s="22" t="s">
        <v>406</v>
      </c>
      <c r="D34" s="22" t="s">
        <v>407</v>
      </c>
      <c r="E34" s="34" t="s">
        <v>407</v>
      </c>
      <c r="F34" s="22" t="s">
        <v>409</v>
      </c>
      <c r="G34" s="34" t="s">
        <v>445</v>
      </c>
      <c r="H34" s="22" t="s">
        <v>396</v>
      </c>
      <c r="I34" s="22" t="s">
        <v>392</v>
      </c>
      <c r="J34" s="34" t="s">
        <v>465</v>
      </c>
    </row>
    <row r="35" ht="18.75" customHeight="1" spans="1:10">
      <c r="A35" s="235" t="s">
        <v>330</v>
      </c>
      <c r="B35" s="22" t="s">
        <v>466</v>
      </c>
      <c r="C35" s="22" t="s">
        <v>386</v>
      </c>
      <c r="D35" s="22" t="s">
        <v>387</v>
      </c>
      <c r="E35" s="34" t="s">
        <v>467</v>
      </c>
      <c r="F35" s="22" t="s">
        <v>389</v>
      </c>
      <c r="G35" s="34" t="s">
        <v>191</v>
      </c>
      <c r="H35" s="22" t="s">
        <v>468</v>
      </c>
      <c r="I35" s="22" t="s">
        <v>425</v>
      </c>
      <c r="J35" s="34" t="s">
        <v>469</v>
      </c>
    </row>
    <row r="36" ht="18.75" customHeight="1" spans="1:10">
      <c r="A36" s="235" t="s">
        <v>330</v>
      </c>
      <c r="B36" s="22" t="s">
        <v>466</v>
      </c>
      <c r="C36" s="22" t="s">
        <v>386</v>
      </c>
      <c r="D36" s="22" t="s">
        <v>387</v>
      </c>
      <c r="E36" s="34" t="s">
        <v>470</v>
      </c>
      <c r="F36" s="22" t="s">
        <v>389</v>
      </c>
      <c r="G36" s="34" t="s">
        <v>471</v>
      </c>
      <c r="H36" s="22" t="s">
        <v>472</v>
      </c>
      <c r="I36" s="22" t="s">
        <v>425</v>
      </c>
      <c r="J36" s="34" t="s">
        <v>470</v>
      </c>
    </row>
    <row r="37" ht="18.75" customHeight="1" spans="1:10">
      <c r="A37" s="235" t="s">
        <v>330</v>
      </c>
      <c r="B37" s="22" t="s">
        <v>466</v>
      </c>
      <c r="C37" s="22" t="s">
        <v>386</v>
      </c>
      <c r="D37" s="22" t="s">
        <v>387</v>
      </c>
      <c r="E37" s="34" t="s">
        <v>473</v>
      </c>
      <c r="F37" s="22" t="s">
        <v>389</v>
      </c>
      <c r="G37" s="34" t="s">
        <v>474</v>
      </c>
      <c r="H37" s="22" t="s">
        <v>475</v>
      </c>
      <c r="I37" s="22" t="s">
        <v>425</v>
      </c>
      <c r="J37" s="34" t="s">
        <v>476</v>
      </c>
    </row>
    <row r="38" ht="18.75" customHeight="1" spans="1:10">
      <c r="A38" s="235" t="s">
        <v>330</v>
      </c>
      <c r="B38" s="22" t="s">
        <v>466</v>
      </c>
      <c r="C38" s="22" t="s">
        <v>386</v>
      </c>
      <c r="D38" s="22" t="s">
        <v>387</v>
      </c>
      <c r="E38" s="34" t="s">
        <v>477</v>
      </c>
      <c r="F38" s="22" t="s">
        <v>389</v>
      </c>
      <c r="G38" s="34" t="s">
        <v>478</v>
      </c>
      <c r="H38" s="22" t="s">
        <v>391</v>
      </c>
      <c r="I38" s="22" t="s">
        <v>425</v>
      </c>
      <c r="J38" s="34" t="s">
        <v>477</v>
      </c>
    </row>
    <row r="39" ht="18.75" customHeight="1" spans="1:10">
      <c r="A39" s="235" t="s">
        <v>330</v>
      </c>
      <c r="B39" s="22" t="s">
        <v>466</v>
      </c>
      <c r="C39" s="22" t="s">
        <v>386</v>
      </c>
      <c r="D39" s="22" t="s">
        <v>479</v>
      </c>
      <c r="E39" s="34" t="s">
        <v>480</v>
      </c>
      <c r="F39" s="22" t="s">
        <v>389</v>
      </c>
      <c r="G39" s="34" t="s">
        <v>481</v>
      </c>
      <c r="H39" s="22" t="s">
        <v>482</v>
      </c>
      <c r="I39" s="22" t="s">
        <v>425</v>
      </c>
      <c r="J39" s="34" t="s">
        <v>483</v>
      </c>
    </row>
    <row r="40" ht="18.75" customHeight="1" spans="1:10">
      <c r="A40" s="235" t="s">
        <v>330</v>
      </c>
      <c r="B40" s="22" t="s">
        <v>466</v>
      </c>
      <c r="C40" s="22" t="s">
        <v>397</v>
      </c>
      <c r="D40" s="22" t="s">
        <v>398</v>
      </c>
      <c r="E40" s="34" t="s">
        <v>484</v>
      </c>
      <c r="F40" s="22" t="s">
        <v>389</v>
      </c>
      <c r="G40" s="34" t="s">
        <v>485</v>
      </c>
      <c r="H40" s="22" t="s">
        <v>401</v>
      </c>
      <c r="I40" s="22" t="s">
        <v>392</v>
      </c>
      <c r="J40" s="34" t="s">
        <v>486</v>
      </c>
    </row>
    <row r="41" ht="18.75" customHeight="1" spans="1:10">
      <c r="A41" s="235" t="s">
        <v>330</v>
      </c>
      <c r="B41" s="22" t="s">
        <v>466</v>
      </c>
      <c r="C41" s="22" t="s">
        <v>397</v>
      </c>
      <c r="D41" s="22" t="s">
        <v>398</v>
      </c>
      <c r="E41" s="34" t="s">
        <v>487</v>
      </c>
      <c r="F41" s="22" t="s">
        <v>389</v>
      </c>
      <c r="G41" s="34" t="s">
        <v>488</v>
      </c>
      <c r="H41" s="22" t="s">
        <v>401</v>
      </c>
      <c r="I41" s="22" t="s">
        <v>392</v>
      </c>
      <c r="J41" s="34" t="s">
        <v>487</v>
      </c>
    </row>
    <row r="42" ht="18.75" customHeight="1" spans="1:10">
      <c r="A42" s="235" t="s">
        <v>330</v>
      </c>
      <c r="B42" s="22" t="s">
        <v>466</v>
      </c>
      <c r="C42" s="22" t="s">
        <v>397</v>
      </c>
      <c r="D42" s="22" t="s">
        <v>398</v>
      </c>
      <c r="E42" s="34" t="s">
        <v>489</v>
      </c>
      <c r="F42" s="22" t="s">
        <v>389</v>
      </c>
      <c r="G42" s="34" t="s">
        <v>488</v>
      </c>
      <c r="H42" s="22" t="s">
        <v>401</v>
      </c>
      <c r="I42" s="22" t="s">
        <v>392</v>
      </c>
      <c r="J42" s="34" t="s">
        <v>490</v>
      </c>
    </row>
    <row r="43" ht="18.75" customHeight="1" spans="1:10">
      <c r="A43" s="235" t="s">
        <v>330</v>
      </c>
      <c r="B43" s="22" t="s">
        <v>466</v>
      </c>
      <c r="C43" s="22" t="s">
        <v>406</v>
      </c>
      <c r="D43" s="22" t="s">
        <v>407</v>
      </c>
      <c r="E43" s="34" t="s">
        <v>407</v>
      </c>
      <c r="F43" s="22" t="s">
        <v>389</v>
      </c>
      <c r="G43" s="34" t="s">
        <v>488</v>
      </c>
      <c r="H43" s="22" t="s">
        <v>401</v>
      </c>
      <c r="I43" s="22" t="s">
        <v>392</v>
      </c>
      <c r="J43" s="34" t="s">
        <v>491</v>
      </c>
    </row>
    <row r="44" ht="18.75" customHeight="1" spans="1:10">
      <c r="A44" s="235" t="s">
        <v>323</v>
      </c>
      <c r="B44" s="22" t="s">
        <v>492</v>
      </c>
      <c r="C44" s="22" t="s">
        <v>386</v>
      </c>
      <c r="D44" s="22" t="s">
        <v>479</v>
      </c>
      <c r="E44" s="34" t="s">
        <v>480</v>
      </c>
      <c r="F44" s="22" t="s">
        <v>389</v>
      </c>
      <c r="G44" s="34" t="s">
        <v>493</v>
      </c>
      <c r="H44" s="22" t="s">
        <v>401</v>
      </c>
      <c r="I44" s="22" t="s">
        <v>392</v>
      </c>
      <c r="J44" s="34" t="s">
        <v>494</v>
      </c>
    </row>
    <row r="45" ht="18.75" customHeight="1" spans="1:10">
      <c r="A45" s="235" t="s">
        <v>323</v>
      </c>
      <c r="B45" s="22" t="s">
        <v>492</v>
      </c>
      <c r="C45" s="22" t="s">
        <v>397</v>
      </c>
      <c r="D45" s="22" t="s">
        <v>398</v>
      </c>
      <c r="E45" s="34" t="s">
        <v>495</v>
      </c>
      <c r="F45" s="22" t="s">
        <v>389</v>
      </c>
      <c r="G45" s="34" t="s">
        <v>496</v>
      </c>
      <c r="H45" s="22" t="s">
        <v>401</v>
      </c>
      <c r="I45" s="22" t="s">
        <v>392</v>
      </c>
      <c r="J45" s="34" t="s">
        <v>497</v>
      </c>
    </row>
    <row r="46" ht="18.75" customHeight="1" spans="1:10">
      <c r="A46" s="235" t="s">
        <v>323</v>
      </c>
      <c r="B46" s="22" t="s">
        <v>492</v>
      </c>
      <c r="C46" s="22" t="s">
        <v>397</v>
      </c>
      <c r="D46" s="22" t="s">
        <v>419</v>
      </c>
      <c r="E46" s="34" t="s">
        <v>498</v>
      </c>
      <c r="F46" s="22" t="s">
        <v>389</v>
      </c>
      <c r="G46" s="34" t="s">
        <v>499</v>
      </c>
      <c r="H46" s="22" t="s">
        <v>401</v>
      </c>
      <c r="I46" s="22" t="s">
        <v>392</v>
      </c>
      <c r="J46" s="34" t="s">
        <v>500</v>
      </c>
    </row>
    <row r="47" ht="18.75" customHeight="1" spans="1:10">
      <c r="A47" s="235" t="s">
        <v>323</v>
      </c>
      <c r="B47" s="22" t="s">
        <v>492</v>
      </c>
      <c r="C47" s="22" t="s">
        <v>397</v>
      </c>
      <c r="D47" s="22" t="s">
        <v>402</v>
      </c>
      <c r="E47" s="34" t="s">
        <v>501</v>
      </c>
      <c r="F47" s="22" t="s">
        <v>389</v>
      </c>
      <c r="G47" s="34" t="s">
        <v>502</v>
      </c>
      <c r="H47" s="22" t="s">
        <v>401</v>
      </c>
      <c r="I47" s="22" t="s">
        <v>392</v>
      </c>
      <c r="J47" s="34" t="s">
        <v>503</v>
      </c>
    </row>
    <row r="48" ht="18.75" customHeight="1" spans="1:10">
      <c r="A48" s="235" t="s">
        <v>323</v>
      </c>
      <c r="B48" s="22" t="s">
        <v>492</v>
      </c>
      <c r="C48" s="22" t="s">
        <v>406</v>
      </c>
      <c r="D48" s="22" t="s">
        <v>407</v>
      </c>
      <c r="E48" s="34" t="s">
        <v>504</v>
      </c>
      <c r="F48" s="22" t="s">
        <v>409</v>
      </c>
      <c r="G48" s="34" t="s">
        <v>445</v>
      </c>
      <c r="H48" s="22" t="s">
        <v>396</v>
      </c>
      <c r="I48" s="22" t="s">
        <v>392</v>
      </c>
      <c r="J48" s="34" t="s">
        <v>505</v>
      </c>
    </row>
    <row r="49" ht="18.75" customHeight="1" spans="1:10">
      <c r="A49" s="235" t="s">
        <v>343</v>
      </c>
      <c r="B49" s="22" t="s">
        <v>506</v>
      </c>
      <c r="C49" s="22" t="s">
        <v>386</v>
      </c>
      <c r="D49" s="22" t="s">
        <v>387</v>
      </c>
      <c r="E49" s="34" t="s">
        <v>507</v>
      </c>
      <c r="F49" s="22" t="s">
        <v>389</v>
      </c>
      <c r="G49" s="34" t="s">
        <v>189</v>
      </c>
      <c r="H49" s="22" t="s">
        <v>508</v>
      </c>
      <c r="I49" s="22" t="s">
        <v>425</v>
      </c>
      <c r="J49" s="34" t="s">
        <v>506</v>
      </c>
    </row>
    <row r="50" ht="18.75" customHeight="1" spans="1:10">
      <c r="A50" s="235" t="s">
        <v>343</v>
      </c>
      <c r="B50" s="22" t="s">
        <v>506</v>
      </c>
      <c r="C50" s="22" t="s">
        <v>386</v>
      </c>
      <c r="D50" s="22" t="s">
        <v>393</v>
      </c>
      <c r="E50" s="34" t="s">
        <v>437</v>
      </c>
      <c r="F50" s="22" t="s">
        <v>389</v>
      </c>
      <c r="G50" s="34" t="s">
        <v>509</v>
      </c>
      <c r="H50" s="22" t="s">
        <v>396</v>
      </c>
      <c r="I50" s="22" t="s">
        <v>392</v>
      </c>
      <c r="J50" s="34" t="s">
        <v>506</v>
      </c>
    </row>
    <row r="51" ht="18.75" customHeight="1" spans="1:10">
      <c r="A51" s="235" t="s">
        <v>343</v>
      </c>
      <c r="B51" s="22" t="s">
        <v>506</v>
      </c>
      <c r="C51" s="22" t="s">
        <v>397</v>
      </c>
      <c r="D51" s="22" t="s">
        <v>398</v>
      </c>
      <c r="E51" s="34" t="s">
        <v>440</v>
      </c>
      <c r="F51" s="22" t="s">
        <v>389</v>
      </c>
      <c r="G51" s="34" t="s">
        <v>510</v>
      </c>
      <c r="H51" s="22" t="s">
        <v>401</v>
      </c>
      <c r="I51" s="22" t="s">
        <v>392</v>
      </c>
      <c r="J51" s="34" t="s">
        <v>506</v>
      </c>
    </row>
    <row r="52" ht="18.75" customHeight="1" spans="1:10">
      <c r="A52" s="235" t="s">
        <v>343</v>
      </c>
      <c r="B52" s="22" t="s">
        <v>506</v>
      </c>
      <c r="C52" s="22" t="s">
        <v>397</v>
      </c>
      <c r="D52" s="22" t="s">
        <v>402</v>
      </c>
      <c r="E52" s="34" t="s">
        <v>511</v>
      </c>
      <c r="F52" s="22" t="s">
        <v>389</v>
      </c>
      <c r="G52" s="34" t="s">
        <v>488</v>
      </c>
      <c r="H52" s="22" t="s">
        <v>401</v>
      </c>
      <c r="I52" s="22" t="s">
        <v>392</v>
      </c>
      <c r="J52" s="34" t="s">
        <v>506</v>
      </c>
    </row>
    <row r="53" ht="18.75" customHeight="1" spans="1:10">
      <c r="A53" s="235" t="s">
        <v>343</v>
      </c>
      <c r="B53" s="22" t="s">
        <v>506</v>
      </c>
      <c r="C53" s="22" t="s">
        <v>406</v>
      </c>
      <c r="D53" s="22" t="s">
        <v>407</v>
      </c>
      <c r="E53" s="34" t="s">
        <v>504</v>
      </c>
      <c r="F53" s="22" t="s">
        <v>409</v>
      </c>
      <c r="G53" s="34" t="s">
        <v>445</v>
      </c>
      <c r="H53" s="22" t="s">
        <v>396</v>
      </c>
      <c r="I53" s="22" t="s">
        <v>392</v>
      </c>
      <c r="J53" s="34" t="s">
        <v>506</v>
      </c>
    </row>
    <row r="54" ht="18.75" customHeight="1" spans="1:10">
      <c r="A54" s="235" t="s">
        <v>345</v>
      </c>
      <c r="B54" s="22" t="s">
        <v>512</v>
      </c>
      <c r="C54" s="22" t="s">
        <v>386</v>
      </c>
      <c r="D54" s="22" t="s">
        <v>393</v>
      </c>
      <c r="E54" s="34" t="s">
        <v>513</v>
      </c>
      <c r="F54" s="22" t="s">
        <v>389</v>
      </c>
      <c r="G54" s="34" t="s">
        <v>514</v>
      </c>
      <c r="H54" s="22" t="s">
        <v>401</v>
      </c>
      <c r="I54" s="22" t="s">
        <v>392</v>
      </c>
      <c r="J54" s="34" t="s">
        <v>514</v>
      </c>
    </row>
    <row r="55" ht="18.75" customHeight="1" spans="1:10">
      <c r="A55" s="235" t="s">
        <v>345</v>
      </c>
      <c r="B55" s="22" t="s">
        <v>512</v>
      </c>
      <c r="C55" s="22" t="s">
        <v>386</v>
      </c>
      <c r="D55" s="22" t="s">
        <v>479</v>
      </c>
      <c r="E55" s="34" t="s">
        <v>480</v>
      </c>
      <c r="F55" s="22" t="s">
        <v>389</v>
      </c>
      <c r="G55" s="34" t="s">
        <v>515</v>
      </c>
      <c r="H55" s="22" t="s">
        <v>401</v>
      </c>
      <c r="I55" s="22" t="s">
        <v>392</v>
      </c>
      <c r="J55" s="34" t="s">
        <v>516</v>
      </c>
    </row>
    <row r="56" ht="18.75" customHeight="1" spans="1:10">
      <c r="A56" s="235" t="s">
        <v>345</v>
      </c>
      <c r="B56" s="22" t="s">
        <v>512</v>
      </c>
      <c r="C56" s="22" t="s">
        <v>397</v>
      </c>
      <c r="D56" s="22" t="s">
        <v>398</v>
      </c>
      <c r="E56" s="34" t="s">
        <v>517</v>
      </c>
      <c r="F56" s="22" t="s">
        <v>389</v>
      </c>
      <c r="G56" s="34" t="s">
        <v>517</v>
      </c>
      <c r="H56" s="22" t="s">
        <v>401</v>
      </c>
      <c r="I56" s="22" t="s">
        <v>392</v>
      </c>
      <c r="J56" s="34" t="s">
        <v>518</v>
      </c>
    </row>
    <row r="57" ht="18.75" customHeight="1" spans="1:10">
      <c r="A57" s="235" t="s">
        <v>345</v>
      </c>
      <c r="B57" s="22" t="s">
        <v>512</v>
      </c>
      <c r="C57" s="22" t="s">
        <v>397</v>
      </c>
      <c r="D57" s="22" t="s">
        <v>419</v>
      </c>
      <c r="E57" s="34" t="s">
        <v>519</v>
      </c>
      <c r="F57" s="22" t="s">
        <v>389</v>
      </c>
      <c r="G57" s="34" t="s">
        <v>520</v>
      </c>
      <c r="H57" s="22" t="s">
        <v>401</v>
      </c>
      <c r="I57" s="22" t="s">
        <v>392</v>
      </c>
      <c r="J57" s="34" t="s">
        <v>521</v>
      </c>
    </row>
    <row r="58" ht="18.75" customHeight="1" spans="1:10">
      <c r="A58" s="235" t="s">
        <v>345</v>
      </c>
      <c r="B58" s="22" t="s">
        <v>512</v>
      </c>
      <c r="C58" s="22" t="s">
        <v>406</v>
      </c>
      <c r="D58" s="22" t="s">
        <v>407</v>
      </c>
      <c r="E58" s="34" t="s">
        <v>408</v>
      </c>
      <c r="F58" s="22" t="s">
        <v>409</v>
      </c>
      <c r="G58" s="34" t="s">
        <v>410</v>
      </c>
      <c r="H58" s="22" t="s">
        <v>396</v>
      </c>
      <c r="I58" s="22" t="s">
        <v>392</v>
      </c>
      <c r="J58" s="34" t="s">
        <v>522</v>
      </c>
    </row>
    <row r="59" ht="18.75" customHeight="1" spans="1:10">
      <c r="A59" s="235" t="s">
        <v>345</v>
      </c>
      <c r="B59" s="22" t="s">
        <v>512</v>
      </c>
      <c r="C59" s="22" t="s">
        <v>406</v>
      </c>
      <c r="D59" s="22" t="s">
        <v>407</v>
      </c>
      <c r="E59" s="34" t="s">
        <v>444</v>
      </c>
      <c r="F59" s="22" t="s">
        <v>409</v>
      </c>
      <c r="G59" s="34" t="s">
        <v>445</v>
      </c>
      <c r="H59" s="22" t="s">
        <v>396</v>
      </c>
      <c r="I59" s="22" t="s">
        <v>392</v>
      </c>
      <c r="J59" s="34" t="s">
        <v>444</v>
      </c>
    </row>
    <row r="60" ht="18.75" customHeight="1" spans="1:10">
      <c r="A60" s="235" t="s">
        <v>370</v>
      </c>
      <c r="B60" s="22" t="s">
        <v>523</v>
      </c>
      <c r="C60" s="22" t="s">
        <v>386</v>
      </c>
      <c r="D60" s="22" t="s">
        <v>387</v>
      </c>
      <c r="E60" s="34" t="s">
        <v>524</v>
      </c>
      <c r="F60" s="22" t="s">
        <v>389</v>
      </c>
      <c r="G60" s="34" t="s">
        <v>525</v>
      </c>
      <c r="H60" s="22" t="s">
        <v>401</v>
      </c>
      <c r="I60" s="22" t="s">
        <v>392</v>
      </c>
      <c r="J60" s="34" t="s">
        <v>526</v>
      </c>
    </row>
    <row r="61" ht="18.75" customHeight="1" spans="1:10">
      <c r="A61" s="235" t="s">
        <v>370</v>
      </c>
      <c r="B61" s="22" t="s">
        <v>523</v>
      </c>
      <c r="C61" s="22" t="s">
        <v>386</v>
      </c>
      <c r="D61" s="22" t="s">
        <v>393</v>
      </c>
      <c r="E61" s="34" t="s">
        <v>527</v>
      </c>
      <c r="F61" s="22" t="s">
        <v>389</v>
      </c>
      <c r="G61" s="34" t="s">
        <v>528</v>
      </c>
      <c r="H61" s="22" t="s">
        <v>401</v>
      </c>
      <c r="I61" s="22" t="s">
        <v>392</v>
      </c>
      <c r="J61" s="34" t="s">
        <v>529</v>
      </c>
    </row>
    <row r="62" ht="18.75" customHeight="1" spans="1:10">
      <c r="A62" s="235" t="s">
        <v>370</v>
      </c>
      <c r="B62" s="22" t="s">
        <v>523</v>
      </c>
      <c r="C62" s="22" t="s">
        <v>397</v>
      </c>
      <c r="D62" s="22" t="s">
        <v>398</v>
      </c>
      <c r="E62" s="34" t="s">
        <v>530</v>
      </c>
      <c r="F62" s="22" t="s">
        <v>389</v>
      </c>
      <c r="G62" s="34" t="s">
        <v>404</v>
      </c>
      <c r="H62" s="22" t="s">
        <v>401</v>
      </c>
      <c r="I62" s="22" t="s">
        <v>392</v>
      </c>
      <c r="J62" s="34" t="s">
        <v>531</v>
      </c>
    </row>
    <row r="63" ht="18.75" customHeight="1" spans="1:10">
      <c r="A63" s="235" t="s">
        <v>370</v>
      </c>
      <c r="B63" s="22" t="s">
        <v>523</v>
      </c>
      <c r="C63" s="22" t="s">
        <v>397</v>
      </c>
      <c r="D63" s="22" t="s">
        <v>419</v>
      </c>
      <c r="E63" s="34" t="s">
        <v>532</v>
      </c>
      <c r="F63" s="22" t="s">
        <v>389</v>
      </c>
      <c r="G63" s="34" t="s">
        <v>464</v>
      </c>
      <c r="H63" s="22" t="s">
        <v>401</v>
      </c>
      <c r="I63" s="22" t="s">
        <v>392</v>
      </c>
      <c r="J63" s="34" t="s">
        <v>533</v>
      </c>
    </row>
    <row r="64" ht="18.75" customHeight="1" spans="1:10">
      <c r="A64" s="235" t="s">
        <v>370</v>
      </c>
      <c r="B64" s="22" t="s">
        <v>523</v>
      </c>
      <c r="C64" s="22" t="s">
        <v>406</v>
      </c>
      <c r="D64" s="22" t="s">
        <v>407</v>
      </c>
      <c r="E64" s="34" t="s">
        <v>534</v>
      </c>
      <c r="F64" s="22" t="s">
        <v>409</v>
      </c>
      <c r="G64" s="34" t="s">
        <v>428</v>
      </c>
      <c r="H64" s="22" t="s">
        <v>396</v>
      </c>
      <c r="I64" s="22" t="s">
        <v>392</v>
      </c>
      <c r="J64" s="34" t="s">
        <v>465</v>
      </c>
    </row>
    <row r="65" ht="18.75" customHeight="1" spans="1:10">
      <c r="A65" s="235" t="s">
        <v>320</v>
      </c>
      <c r="B65" s="22" t="s">
        <v>535</v>
      </c>
      <c r="C65" s="22" t="s">
        <v>386</v>
      </c>
      <c r="D65" s="22" t="s">
        <v>387</v>
      </c>
      <c r="E65" s="34" t="s">
        <v>536</v>
      </c>
      <c r="F65" s="22" t="s">
        <v>389</v>
      </c>
      <c r="G65" s="34" t="s">
        <v>464</v>
      </c>
      <c r="H65" s="22" t="s">
        <v>401</v>
      </c>
      <c r="I65" s="22" t="s">
        <v>392</v>
      </c>
      <c r="J65" s="34" t="s">
        <v>537</v>
      </c>
    </row>
    <row r="66" ht="18.75" customHeight="1" spans="1:10">
      <c r="A66" s="235" t="s">
        <v>320</v>
      </c>
      <c r="B66" s="22" t="s">
        <v>535</v>
      </c>
      <c r="C66" s="22" t="s">
        <v>386</v>
      </c>
      <c r="D66" s="22" t="s">
        <v>393</v>
      </c>
      <c r="E66" s="34" t="s">
        <v>538</v>
      </c>
      <c r="F66" s="22" t="s">
        <v>389</v>
      </c>
      <c r="G66" s="34" t="s">
        <v>539</v>
      </c>
      <c r="H66" s="22" t="s">
        <v>396</v>
      </c>
      <c r="I66" s="22" t="s">
        <v>392</v>
      </c>
      <c r="J66" s="34" t="s">
        <v>540</v>
      </c>
    </row>
    <row r="67" ht="18.75" customHeight="1" spans="1:10">
      <c r="A67" s="235" t="s">
        <v>320</v>
      </c>
      <c r="B67" s="22" t="s">
        <v>535</v>
      </c>
      <c r="C67" s="22" t="s">
        <v>397</v>
      </c>
      <c r="D67" s="22" t="s">
        <v>419</v>
      </c>
      <c r="E67" s="34" t="s">
        <v>541</v>
      </c>
      <c r="F67" s="22" t="s">
        <v>409</v>
      </c>
      <c r="G67" s="34" t="s">
        <v>457</v>
      </c>
      <c r="H67" s="22" t="s">
        <v>396</v>
      </c>
      <c r="I67" s="22" t="s">
        <v>392</v>
      </c>
      <c r="J67" s="34" t="s">
        <v>542</v>
      </c>
    </row>
    <row r="68" ht="18.75" customHeight="1" spans="1:10">
      <c r="A68" s="235" t="s">
        <v>320</v>
      </c>
      <c r="B68" s="22" t="s">
        <v>535</v>
      </c>
      <c r="C68" s="22" t="s">
        <v>397</v>
      </c>
      <c r="D68" s="22" t="s">
        <v>402</v>
      </c>
      <c r="E68" s="34" t="s">
        <v>543</v>
      </c>
      <c r="F68" s="22" t="s">
        <v>389</v>
      </c>
      <c r="G68" s="34" t="s">
        <v>464</v>
      </c>
      <c r="H68" s="22" t="s">
        <v>401</v>
      </c>
      <c r="I68" s="22" t="s">
        <v>392</v>
      </c>
      <c r="J68" s="34" t="s">
        <v>543</v>
      </c>
    </row>
    <row r="69" ht="18.75" customHeight="1" spans="1:10">
      <c r="A69" s="235" t="s">
        <v>320</v>
      </c>
      <c r="B69" s="22" t="s">
        <v>535</v>
      </c>
      <c r="C69" s="22" t="s">
        <v>406</v>
      </c>
      <c r="D69" s="22" t="s">
        <v>407</v>
      </c>
      <c r="E69" s="34" t="s">
        <v>544</v>
      </c>
      <c r="F69" s="22" t="s">
        <v>409</v>
      </c>
      <c r="G69" s="34" t="s">
        <v>445</v>
      </c>
      <c r="H69" s="22" t="s">
        <v>396</v>
      </c>
      <c r="I69" s="22" t="s">
        <v>392</v>
      </c>
      <c r="J69" s="34" t="s">
        <v>545</v>
      </c>
    </row>
  </sheetData>
  <mergeCells count="24">
    <mergeCell ref="A3:J3"/>
    <mergeCell ref="A4:H4"/>
    <mergeCell ref="A8:A12"/>
    <mergeCell ref="A13:A17"/>
    <mergeCell ref="A18:A23"/>
    <mergeCell ref="A24:A29"/>
    <mergeCell ref="A30:A34"/>
    <mergeCell ref="A35:A43"/>
    <mergeCell ref="A44:A48"/>
    <mergeCell ref="A49:A53"/>
    <mergeCell ref="A54:A59"/>
    <mergeCell ref="A60:A64"/>
    <mergeCell ref="A65:A69"/>
    <mergeCell ref="B8:B12"/>
    <mergeCell ref="B13:B17"/>
    <mergeCell ref="B18:B23"/>
    <mergeCell ref="B24:B29"/>
    <mergeCell ref="B30:B34"/>
    <mergeCell ref="B35:B43"/>
    <mergeCell ref="B44:B48"/>
    <mergeCell ref="B49:B53"/>
    <mergeCell ref="B54:B59"/>
    <mergeCell ref="B60:B64"/>
    <mergeCell ref="B65:B6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20">
        <v>1</v>
      </c>
      <c r="B2" s="121">
        <v>0</v>
      </c>
      <c r="C2" s="120">
        <v>1</v>
      </c>
      <c r="D2" s="122"/>
      <c r="E2" s="122"/>
      <c r="F2" s="119" t="s">
        <v>546</v>
      </c>
    </row>
    <row r="3" ht="32.25" customHeight="1" spans="1:6">
      <c r="A3" s="123" t="str">
        <f>"2025"&amp;"年部门政府性基金预算支出预算表"</f>
        <v>2025年部门政府性基金预算支出预算表</v>
      </c>
      <c r="B3" s="124" t="s">
        <v>547</v>
      </c>
      <c r="C3" s="125"/>
      <c r="D3" s="126"/>
      <c r="E3" s="126"/>
      <c r="F3" s="126"/>
    </row>
    <row r="4" ht="18.75" customHeight="1" spans="1:6">
      <c r="A4" s="8" t="str">
        <f>"单位名称："&amp;"双江拉祜族佤族布朗族傣族自治县沙河乡卫生院"</f>
        <v>单位名称：双江拉祜族佤族布朗族傣族自治县沙河乡卫生院</v>
      </c>
      <c r="B4" s="8" t="s">
        <v>548</v>
      </c>
      <c r="C4" s="120"/>
      <c r="D4" s="122"/>
      <c r="E4" s="122"/>
      <c r="F4" s="119" t="s">
        <v>1</v>
      </c>
    </row>
    <row r="5" ht="18.75" customHeight="1" spans="1:6">
      <c r="A5" s="127" t="s">
        <v>206</v>
      </c>
      <c r="B5" s="128" t="s">
        <v>73</v>
      </c>
      <c r="C5" s="129" t="s">
        <v>74</v>
      </c>
      <c r="D5" s="14" t="s">
        <v>549</v>
      </c>
      <c r="E5" s="14"/>
      <c r="F5" s="15"/>
    </row>
    <row r="6" ht="18.75" customHeight="1" spans="1:6">
      <c r="A6" s="130"/>
      <c r="B6" s="131"/>
      <c r="C6" s="115"/>
      <c r="D6" s="114" t="s">
        <v>56</v>
      </c>
      <c r="E6" s="114" t="s">
        <v>75</v>
      </c>
      <c r="F6" s="114" t="s">
        <v>76</v>
      </c>
    </row>
    <row r="7" ht="18.75" customHeight="1" spans="1:6">
      <c r="A7" s="130">
        <v>1</v>
      </c>
      <c r="B7" s="132" t="s">
        <v>187</v>
      </c>
      <c r="C7" s="115">
        <v>3</v>
      </c>
      <c r="D7" s="114">
        <v>4</v>
      </c>
      <c r="E7" s="114">
        <v>5</v>
      </c>
      <c r="F7" s="114">
        <v>6</v>
      </c>
    </row>
    <row r="8" ht="18.75" customHeight="1" spans="1:6">
      <c r="A8" s="133"/>
      <c r="B8" s="101"/>
      <c r="C8" s="101"/>
      <c r="D8" s="24"/>
      <c r="E8" s="24"/>
      <c r="F8" s="24"/>
    </row>
    <row r="9" ht="18.75" customHeight="1" spans="1:6">
      <c r="A9" s="133"/>
      <c r="B9" s="101"/>
      <c r="C9" s="101"/>
      <c r="D9" s="24"/>
      <c r="E9" s="24"/>
      <c r="F9" s="24"/>
    </row>
    <row r="10" ht="18.75" customHeight="1" spans="1:6">
      <c r="A10" s="134" t="s">
        <v>144</v>
      </c>
      <c r="B10" s="135" t="s">
        <v>144</v>
      </c>
      <c r="C10" s="136" t="s">
        <v>144</v>
      </c>
      <c r="D10" s="24"/>
      <c r="E10" s="24"/>
      <c r="F10" s="24"/>
    </row>
    <row r="11" ht="21" customHeight="1" spans="1:6">
      <c r="A11" s="137" t="s">
        <v>550</v>
      </c>
      <c r="B11" s="138"/>
      <c r="C11" s="138"/>
      <c r="D11" s="138"/>
      <c r="E11" s="138"/>
      <c r="F11" s="138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51"/>
  <sheetViews>
    <sheetView showZeros="0" workbookViewId="0">
      <pane ySplit="1" topLeftCell="A2" activePane="bottomLeft" state="frozen"/>
      <selection/>
      <selection pane="bottomLeft" activeCell="H21" sqref="H2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0"/>
      <c r="B2" s="30"/>
      <c r="C2" s="30"/>
      <c r="D2" s="30"/>
      <c r="E2" s="30"/>
      <c r="F2" s="30"/>
      <c r="G2" s="30"/>
      <c r="H2" s="30"/>
      <c r="I2" s="30"/>
      <c r="J2" s="30"/>
      <c r="O2" s="40"/>
      <c r="P2" s="40"/>
      <c r="Q2" s="119" t="s">
        <v>551</v>
      </c>
    </row>
    <row r="3" ht="35.25" customHeight="1" spans="1:17">
      <c r="A3" s="77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68"/>
      <c r="L3" s="7"/>
      <c r="M3" s="7"/>
      <c r="N3" s="7"/>
      <c r="O3" s="68"/>
      <c r="P3" s="68"/>
      <c r="Q3" s="7"/>
    </row>
    <row r="4" ht="18.75" customHeight="1" spans="1:17">
      <c r="A4" s="112" t="str">
        <f>"单位名称："&amp;"双江拉祜族佤族布朗族傣族自治县沙河乡卫生院"</f>
        <v>单位名称：双江拉祜族佤族布朗族傣族自治县沙河乡卫生院</v>
      </c>
      <c r="B4" s="113"/>
      <c r="C4" s="113"/>
      <c r="D4" s="113"/>
      <c r="E4" s="113"/>
      <c r="F4" s="113"/>
      <c r="G4" s="113"/>
      <c r="H4" s="113"/>
      <c r="I4" s="113"/>
      <c r="J4" s="113"/>
      <c r="O4" s="82"/>
      <c r="P4" s="82"/>
      <c r="Q4" s="119" t="s">
        <v>193</v>
      </c>
    </row>
    <row r="5" ht="18.75" customHeight="1" spans="1:17">
      <c r="A5" s="12" t="s">
        <v>552</v>
      </c>
      <c r="B5" s="91" t="s">
        <v>553</v>
      </c>
      <c r="C5" s="91" t="s">
        <v>554</v>
      </c>
      <c r="D5" s="91" t="s">
        <v>555</v>
      </c>
      <c r="E5" s="91" t="s">
        <v>556</v>
      </c>
      <c r="F5" s="91" t="s">
        <v>557</v>
      </c>
      <c r="G5" s="51" t="s">
        <v>213</v>
      </c>
      <c r="H5" s="51"/>
      <c r="I5" s="51"/>
      <c r="J5" s="51"/>
      <c r="K5" s="93"/>
      <c r="L5" s="51"/>
      <c r="M5" s="51"/>
      <c r="N5" s="51"/>
      <c r="O5" s="83"/>
      <c r="P5" s="93"/>
      <c r="Q5" s="52"/>
    </row>
    <row r="6" ht="18.75" customHeight="1" spans="1:17">
      <c r="A6" s="17"/>
      <c r="B6" s="94"/>
      <c r="C6" s="94"/>
      <c r="D6" s="94"/>
      <c r="E6" s="94"/>
      <c r="F6" s="94"/>
      <c r="G6" s="94" t="s">
        <v>56</v>
      </c>
      <c r="H6" s="94" t="s">
        <v>59</v>
      </c>
      <c r="I6" s="94" t="s">
        <v>558</v>
      </c>
      <c r="J6" s="94" t="s">
        <v>559</v>
      </c>
      <c r="K6" s="95" t="s">
        <v>560</v>
      </c>
      <c r="L6" s="108" t="s">
        <v>78</v>
      </c>
      <c r="M6" s="108"/>
      <c r="N6" s="108"/>
      <c r="O6" s="109"/>
      <c r="P6" s="110"/>
      <c r="Q6" s="96"/>
    </row>
    <row r="7" ht="30" customHeight="1" spans="1:17">
      <c r="A7" s="19"/>
      <c r="B7" s="96"/>
      <c r="C7" s="96"/>
      <c r="D7" s="96"/>
      <c r="E7" s="96"/>
      <c r="F7" s="96"/>
      <c r="G7" s="96"/>
      <c r="H7" s="96" t="s">
        <v>58</v>
      </c>
      <c r="I7" s="96"/>
      <c r="J7" s="96"/>
      <c r="K7" s="97"/>
      <c r="L7" s="96" t="s">
        <v>58</v>
      </c>
      <c r="M7" s="96" t="s">
        <v>65</v>
      </c>
      <c r="N7" s="96" t="s">
        <v>221</v>
      </c>
      <c r="O7" s="111" t="s">
        <v>67</v>
      </c>
      <c r="P7" s="97" t="s">
        <v>68</v>
      </c>
      <c r="Q7" s="96" t="s">
        <v>69</v>
      </c>
    </row>
    <row r="8" ht="18.75" customHeight="1" spans="1:17">
      <c r="A8" s="33">
        <v>1</v>
      </c>
      <c r="B8" s="114">
        <v>2</v>
      </c>
      <c r="C8" s="114">
        <v>3</v>
      </c>
      <c r="D8" s="114">
        <v>4</v>
      </c>
      <c r="E8" s="114">
        <v>5</v>
      </c>
      <c r="F8" s="114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</row>
    <row r="9" ht="18.75" customHeight="1" spans="1:17">
      <c r="A9" s="99" t="s">
        <v>71</v>
      </c>
      <c r="B9" s="100"/>
      <c r="C9" s="100"/>
      <c r="D9" s="100"/>
      <c r="E9" s="116"/>
      <c r="F9" s="24">
        <v>734882</v>
      </c>
      <c r="G9" s="24">
        <v>4514882</v>
      </c>
      <c r="H9" s="24">
        <v>9812</v>
      </c>
      <c r="I9" s="24"/>
      <c r="J9" s="24"/>
      <c r="K9" s="24"/>
      <c r="L9" s="24">
        <v>4505070</v>
      </c>
      <c r="M9" s="24">
        <v>4505070</v>
      </c>
      <c r="N9" s="24"/>
      <c r="O9" s="24"/>
      <c r="P9" s="24"/>
      <c r="Q9" s="24"/>
    </row>
    <row r="10" ht="18.75" customHeight="1" spans="1:17">
      <c r="A10" s="236" t="s">
        <v>370</v>
      </c>
      <c r="B10" s="100" t="s">
        <v>561</v>
      </c>
      <c r="C10" s="100" t="s">
        <v>561</v>
      </c>
      <c r="D10" s="100" t="s">
        <v>562</v>
      </c>
      <c r="E10" s="118">
        <v>2</v>
      </c>
      <c r="F10" s="24">
        <v>300</v>
      </c>
      <c r="G10" s="24">
        <v>300</v>
      </c>
      <c r="H10" s="24">
        <v>300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36" t="s">
        <v>370</v>
      </c>
      <c r="B11" s="100" t="s">
        <v>563</v>
      </c>
      <c r="C11" s="100" t="s">
        <v>563</v>
      </c>
      <c r="D11" s="100" t="s">
        <v>564</v>
      </c>
      <c r="E11" s="118">
        <v>2</v>
      </c>
      <c r="F11" s="24">
        <v>1912</v>
      </c>
      <c r="G11" s="24">
        <v>1912</v>
      </c>
      <c r="H11" s="24">
        <v>1912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36" t="s">
        <v>370</v>
      </c>
      <c r="B12" s="100" t="s">
        <v>565</v>
      </c>
      <c r="C12" s="100" t="s">
        <v>566</v>
      </c>
      <c r="D12" s="100" t="s">
        <v>508</v>
      </c>
      <c r="E12" s="118">
        <v>2</v>
      </c>
      <c r="F12" s="24">
        <v>7600</v>
      </c>
      <c r="G12" s="24">
        <v>7600</v>
      </c>
      <c r="H12" s="24">
        <v>7600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36" t="s">
        <v>283</v>
      </c>
      <c r="B13" s="100" t="s">
        <v>567</v>
      </c>
      <c r="C13" s="100" t="s">
        <v>568</v>
      </c>
      <c r="D13" s="100" t="s">
        <v>508</v>
      </c>
      <c r="E13" s="118">
        <v>5</v>
      </c>
      <c r="F13" s="24">
        <v>17500</v>
      </c>
      <c r="G13" s="24">
        <v>17500</v>
      </c>
      <c r="H13" s="24"/>
      <c r="I13" s="24"/>
      <c r="J13" s="24"/>
      <c r="K13" s="24"/>
      <c r="L13" s="24">
        <v>17500</v>
      </c>
      <c r="M13" s="24">
        <v>17500</v>
      </c>
      <c r="N13" s="24"/>
      <c r="O13" s="24"/>
      <c r="P13" s="24"/>
      <c r="Q13" s="24"/>
    </row>
    <row r="14" ht="18.75" customHeight="1" spans="1:17">
      <c r="A14" s="236" t="s">
        <v>283</v>
      </c>
      <c r="B14" s="100" t="s">
        <v>569</v>
      </c>
      <c r="C14" s="100" t="s">
        <v>570</v>
      </c>
      <c r="D14" s="100" t="s">
        <v>508</v>
      </c>
      <c r="E14" s="118">
        <v>15</v>
      </c>
      <c r="F14" s="24">
        <v>15000</v>
      </c>
      <c r="G14" s="24">
        <v>15000</v>
      </c>
      <c r="H14" s="24"/>
      <c r="I14" s="24"/>
      <c r="J14" s="24"/>
      <c r="K14" s="24"/>
      <c r="L14" s="24">
        <v>15000</v>
      </c>
      <c r="M14" s="24">
        <v>15000</v>
      </c>
      <c r="N14" s="24"/>
      <c r="O14" s="24"/>
      <c r="P14" s="24"/>
      <c r="Q14" s="24"/>
    </row>
    <row r="15" ht="18.75" customHeight="1" spans="1:17">
      <c r="A15" s="236" t="s">
        <v>283</v>
      </c>
      <c r="B15" s="100" t="s">
        <v>571</v>
      </c>
      <c r="C15" s="100" t="s">
        <v>570</v>
      </c>
      <c r="D15" s="100" t="s">
        <v>508</v>
      </c>
      <c r="E15" s="118">
        <v>35</v>
      </c>
      <c r="F15" s="24">
        <v>52500</v>
      </c>
      <c r="G15" s="24">
        <v>52500</v>
      </c>
      <c r="H15" s="24"/>
      <c r="I15" s="24"/>
      <c r="J15" s="24"/>
      <c r="K15" s="24"/>
      <c r="L15" s="24">
        <v>52500</v>
      </c>
      <c r="M15" s="24">
        <v>52500</v>
      </c>
      <c r="N15" s="24"/>
      <c r="O15" s="24"/>
      <c r="P15" s="24"/>
      <c r="Q15" s="24"/>
    </row>
    <row r="16" ht="18.75" customHeight="1" spans="1:17">
      <c r="A16" s="236" t="s">
        <v>283</v>
      </c>
      <c r="B16" s="100" t="s">
        <v>572</v>
      </c>
      <c r="C16" s="100" t="s">
        <v>561</v>
      </c>
      <c r="D16" s="100" t="s">
        <v>562</v>
      </c>
      <c r="E16" s="118">
        <v>5</v>
      </c>
      <c r="F16" s="24">
        <v>4000</v>
      </c>
      <c r="G16" s="24">
        <v>4000</v>
      </c>
      <c r="H16" s="24"/>
      <c r="I16" s="24"/>
      <c r="J16" s="24"/>
      <c r="K16" s="24"/>
      <c r="L16" s="24">
        <v>4000</v>
      </c>
      <c r="M16" s="24">
        <v>4000</v>
      </c>
      <c r="N16" s="24"/>
      <c r="O16" s="24"/>
      <c r="P16" s="24"/>
      <c r="Q16" s="24"/>
    </row>
    <row r="17" ht="18.75" customHeight="1" spans="1:17">
      <c r="A17" s="236" t="s">
        <v>283</v>
      </c>
      <c r="B17" s="100" t="s">
        <v>573</v>
      </c>
      <c r="C17" s="100" t="s">
        <v>561</v>
      </c>
      <c r="D17" s="100" t="s">
        <v>562</v>
      </c>
      <c r="E17" s="118">
        <v>50</v>
      </c>
      <c r="F17" s="24">
        <v>7000</v>
      </c>
      <c r="G17" s="24">
        <v>7000</v>
      </c>
      <c r="H17" s="24"/>
      <c r="I17" s="24"/>
      <c r="J17" s="24"/>
      <c r="K17" s="24"/>
      <c r="L17" s="24">
        <v>7000</v>
      </c>
      <c r="M17" s="24">
        <v>7000</v>
      </c>
      <c r="N17" s="24"/>
      <c r="O17" s="24"/>
      <c r="P17" s="24"/>
      <c r="Q17" s="24"/>
    </row>
    <row r="18" ht="18.75" customHeight="1" spans="1:17">
      <c r="A18" s="236" t="s">
        <v>283</v>
      </c>
      <c r="B18" s="100" t="s">
        <v>574</v>
      </c>
      <c r="C18" s="100" t="s">
        <v>561</v>
      </c>
      <c r="D18" s="100" t="s">
        <v>562</v>
      </c>
      <c r="E18" s="118">
        <v>20</v>
      </c>
      <c r="F18" s="24">
        <v>5200</v>
      </c>
      <c r="G18" s="24">
        <v>5200</v>
      </c>
      <c r="H18" s="24"/>
      <c r="I18" s="24"/>
      <c r="J18" s="24"/>
      <c r="K18" s="24"/>
      <c r="L18" s="24">
        <v>5200</v>
      </c>
      <c r="M18" s="24">
        <v>5200</v>
      </c>
      <c r="N18" s="24"/>
      <c r="O18" s="24"/>
      <c r="P18" s="24"/>
      <c r="Q18" s="24"/>
    </row>
    <row r="19" ht="18.75" customHeight="1" spans="1:17">
      <c r="A19" s="236" t="s">
        <v>283</v>
      </c>
      <c r="B19" s="100" t="s">
        <v>563</v>
      </c>
      <c r="C19" s="100" t="s">
        <v>563</v>
      </c>
      <c r="D19" s="100" t="s">
        <v>564</v>
      </c>
      <c r="E19" s="118">
        <v>20</v>
      </c>
      <c r="F19" s="24">
        <v>16000</v>
      </c>
      <c r="G19" s="24">
        <v>16000</v>
      </c>
      <c r="H19" s="24"/>
      <c r="I19" s="24"/>
      <c r="J19" s="24"/>
      <c r="K19" s="24"/>
      <c r="L19" s="24">
        <v>16000</v>
      </c>
      <c r="M19" s="24">
        <v>16000</v>
      </c>
      <c r="N19" s="24"/>
      <c r="O19" s="24"/>
      <c r="P19" s="24"/>
      <c r="Q19" s="24"/>
    </row>
    <row r="20" ht="18.75" customHeight="1" spans="1:17">
      <c r="A20" s="236" t="s">
        <v>283</v>
      </c>
      <c r="B20" s="100" t="s">
        <v>575</v>
      </c>
      <c r="C20" s="100" t="s">
        <v>563</v>
      </c>
      <c r="D20" s="100" t="s">
        <v>564</v>
      </c>
      <c r="E20" s="118">
        <v>50</v>
      </c>
      <c r="F20" s="24">
        <v>13000</v>
      </c>
      <c r="G20" s="24">
        <v>13000</v>
      </c>
      <c r="H20" s="24"/>
      <c r="I20" s="24"/>
      <c r="J20" s="24"/>
      <c r="K20" s="24"/>
      <c r="L20" s="24">
        <v>13000</v>
      </c>
      <c r="M20" s="24">
        <v>13000</v>
      </c>
      <c r="N20" s="24"/>
      <c r="O20" s="24"/>
      <c r="P20" s="24"/>
      <c r="Q20" s="24"/>
    </row>
    <row r="21" ht="18.75" customHeight="1" spans="1:17">
      <c r="A21" s="236" t="s">
        <v>283</v>
      </c>
      <c r="B21" s="100" t="s">
        <v>576</v>
      </c>
      <c r="C21" s="100" t="s">
        <v>576</v>
      </c>
      <c r="D21" s="100" t="s">
        <v>508</v>
      </c>
      <c r="E21" s="118">
        <v>3</v>
      </c>
      <c r="F21" s="24">
        <v>21000</v>
      </c>
      <c r="G21" s="24">
        <v>21000</v>
      </c>
      <c r="H21" s="24"/>
      <c r="I21" s="24"/>
      <c r="J21" s="24"/>
      <c r="K21" s="24"/>
      <c r="L21" s="24">
        <v>21000</v>
      </c>
      <c r="M21" s="24">
        <v>21000</v>
      </c>
      <c r="N21" s="24"/>
      <c r="O21" s="24"/>
      <c r="P21" s="24"/>
      <c r="Q21" s="24"/>
    </row>
    <row r="22" ht="18.75" customHeight="1" spans="1:17">
      <c r="A22" s="236" t="s">
        <v>283</v>
      </c>
      <c r="B22" s="100" t="s">
        <v>577</v>
      </c>
      <c r="C22" s="100" t="s">
        <v>578</v>
      </c>
      <c r="D22" s="100" t="s">
        <v>508</v>
      </c>
      <c r="E22" s="118">
        <v>1</v>
      </c>
      <c r="F22" s="24">
        <v>50000</v>
      </c>
      <c r="G22" s="24">
        <v>50000</v>
      </c>
      <c r="H22" s="24"/>
      <c r="I22" s="24"/>
      <c r="J22" s="24"/>
      <c r="K22" s="24"/>
      <c r="L22" s="24">
        <v>50000</v>
      </c>
      <c r="M22" s="24">
        <v>50000</v>
      </c>
      <c r="N22" s="24"/>
      <c r="O22" s="24"/>
      <c r="P22" s="24"/>
      <c r="Q22" s="24"/>
    </row>
    <row r="23" ht="18.75" customHeight="1" spans="1:17">
      <c r="A23" s="236" t="s">
        <v>283</v>
      </c>
      <c r="B23" s="100" t="s">
        <v>579</v>
      </c>
      <c r="C23" s="100" t="s">
        <v>578</v>
      </c>
      <c r="D23" s="100" t="s">
        <v>508</v>
      </c>
      <c r="E23" s="118">
        <v>2</v>
      </c>
      <c r="F23" s="24">
        <v>10000</v>
      </c>
      <c r="G23" s="24">
        <v>10000</v>
      </c>
      <c r="H23" s="24"/>
      <c r="I23" s="24"/>
      <c r="J23" s="24"/>
      <c r="K23" s="24"/>
      <c r="L23" s="24">
        <v>10000</v>
      </c>
      <c r="M23" s="24">
        <v>10000</v>
      </c>
      <c r="N23" s="24"/>
      <c r="O23" s="24"/>
      <c r="P23" s="24"/>
      <c r="Q23" s="24"/>
    </row>
    <row r="24" ht="18.75" customHeight="1" spans="1:17">
      <c r="A24" s="236" t="s">
        <v>283</v>
      </c>
      <c r="B24" s="100" t="s">
        <v>580</v>
      </c>
      <c r="C24" s="100" t="s">
        <v>581</v>
      </c>
      <c r="D24" s="100" t="s">
        <v>508</v>
      </c>
      <c r="E24" s="118">
        <v>1</v>
      </c>
      <c r="F24" s="24">
        <v>40000</v>
      </c>
      <c r="G24" s="24">
        <v>40000</v>
      </c>
      <c r="H24" s="24"/>
      <c r="I24" s="24"/>
      <c r="J24" s="24"/>
      <c r="K24" s="24"/>
      <c r="L24" s="24">
        <v>40000</v>
      </c>
      <c r="M24" s="24">
        <v>40000</v>
      </c>
      <c r="N24" s="24"/>
      <c r="O24" s="24"/>
      <c r="P24" s="24"/>
      <c r="Q24" s="24"/>
    </row>
    <row r="25" ht="18.75" customHeight="1" spans="1:17">
      <c r="A25" s="236" t="s">
        <v>283</v>
      </c>
      <c r="B25" s="100" t="s">
        <v>582</v>
      </c>
      <c r="C25" s="100" t="s">
        <v>581</v>
      </c>
      <c r="D25" s="100" t="s">
        <v>508</v>
      </c>
      <c r="E25" s="118">
        <v>1</v>
      </c>
      <c r="F25" s="24">
        <v>20000</v>
      </c>
      <c r="G25" s="24">
        <v>20000</v>
      </c>
      <c r="H25" s="24"/>
      <c r="I25" s="24"/>
      <c r="J25" s="24"/>
      <c r="K25" s="24"/>
      <c r="L25" s="24">
        <v>20000</v>
      </c>
      <c r="M25" s="24">
        <v>20000</v>
      </c>
      <c r="N25" s="24"/>
      <c r="O25" s="24"/>
      <c r="P25" s="24"/>
      <c r="Q25" s="24"/>
    </row>
    <row r="26" ht="18.75" customHeight="1" spans="1:17">
      <c r="A26" s="236" t="s">
        <v>283</v>
      </c>
      <c r="B26" s="100" t="s">
        <v>583</v>
      </c>
      <c r="C26" s="100" t="s">
        <v>584</v>
      </c>
      <c r="D26" s="100" t="s">
        <v>585</v>
      </c>
      <c r="E26" s="118">
        <v>80</v>
      </c>
      <c r="F26" s="24">
        <v>11520</v>
      </c>
      <c r="G26" s="24">
        <v>11520</v>
      </c>
      <c r="H26" s="24"/>
      <c r="I26" s="24"/>
      <c r="J26" s="24"/>
      <c r="K26" s="24"/>
      <c r="L26" s="24">
        <v>11520</v>
      </c>
      <c r="M26" s="24">
        <v>11520</v>
      </c>
      <c r="N26" s="24"/>
      <c r="O26" s="24"/>
      <c r="P26" s="24"/>
      <c r="Q26" s="24"/>
    </row>
    <row r="27" ht="18.75" customHeight="1" spans="1:17">
      <c r="A27" s="236" t="s">
        <v>283</v>
      </c>
      <c r="B27" s="100" t="s">
        <v>586</v>
      </c>
      <c r="C27" s="100" t="s">
        <v>584</v>
      </c>
      <c r="D27" s="100" t="s">
        <v>585</v>
      </c>
      <c r="E27" s="118">
        <v>100</v>
      </c>
      <c r="F27" s="24">
        <v>13800</v>
      </c>
      <c r="G27" s="24">
        <v>13800</v>
      </c>
      <c r="H27" s="24"/>
      <c r="I27" s="24"/>
      <c r="J27" s="24"/>
      <c r="K27" s="24"/>
      <c r="L27" s="24">
        <v>13800</v>
      </c>
      <c r="M27" s="24">
        <v>13800</v>
      </c>
      <c r="N27" s="24"/>
      <c r="O27" s="24"/>
      <c r="P27" s="24"/>
      <c r="Q27" s="24"/>
    </row>
    <row r="28" ht="18.75" customHeight="1" spans="1:17">
      <c r="A28" s="236" t="s">
        <v>283</v>
      </c>
      <c r="B28" s="100" t="s">
        <v>587</v>
      </c>
      <c r="C28" s="100" t="s">
        <v>588</v>
      </c>
      <c r="D28" s="100" t="s">
        <v>589</v>
      </c>
      <c r="E28" s="118">
        <v>2</v>
      </c>
      <c r="F28" s="24">
        <v>3000</v>
      </c>
      <c r="G28" s="24">
        <v>3000</v>
      </c>
      <c r="H28" s="24"/>
      <c r="I28" s="24"/>
      <c r="J28" s="24"/>
      <c r="K28" s="24"/>
      <c r="L28" s="24">
        <v>3000</v>
      </c>
      <c r="M28" s="24">
        <v>3000</v>
      </c>
      <c r="N28" s="24"/>
      <c r="O28" s="24"/>
      <c r="P28" s="24"/>
      <c r="Q28" s="24"/>
    </row>
    <row r="29" ht="18.75" customHeight="1" spans="1:17">
      <c r="A29" s="236" t="s">
        <v>283</v>
      </c>
      <c r="B29" s="100" t="s">
        <v>590</v>
      </c>
      <c r="C29" s="100" t="s">
        <v>588</v>
      </c>
      <c r="D29" s="100" t="s">
        <v>589</v>
      </c>
      <c r="E29" s="118">
        <v>20</v>
      </c>
      <c r="F29" s="24">
        <v>40000</v>
      </c>
      <c r="G29" s="24">
        <v>40000</v>
      </c>
      <c r="H29" s="24"/>
      <c r="I29" s="24"/>
      <c r="J29" s="24"/>
      <c r="K29" s="24"/>
      <c r="L29" s="24">
        <v>40000</v>
      </c>
      <c r="M29" s="24">
        <v>40000</v>
      </c>
      <c r="N29" s="24"/>
      <c r="O29" s="24"/>
      <c r="P29" s="24"/>
      <c r="Q29" s="24"/>
    </row>
    <row r="30" ht="18.75" customHeight="1" spans="1:17">
      <c r="A30" s="236" t="s">
        <v>283</v>
      </c>
      <c r="B30" s="100" t="s">
        <v>591</v>
      </c>
      <c r="C30" s="100" t="s">
        <v>591</v>
      </c>
      <c r="D30" s="100" t="s">
        <v>592</v>
      </c>
      <c r="E30" s="118">
        <v>10</v>
      </c>
      <c r="F30" s="24">
        <v>9000</v>
      </c>
      <c r="G30" s="24">
        <v>9000</v>
      </c>
      <c r="H30" s="24"/>
      <c r="I30" s="24"/>
      <c r="J30" s="24"/>
      <c r="K30" s="24"/>
      <c r="L30" s="24">
        <v>9000</v>
      </c>
      <c r="M30" s="24">
        <v>9000</v>
      </c>
      <c r="N30" s="24"/>
      <c r="O30" s="24"/>
      <c r="P30" s="24"/>
      <c r="Q30" s="24"/>
    </row>
    <row r="31" ht="18.75" customHeight="1" spans="1:17">
      <c r="A31" s="236" t="s">
        <v>283</v>
      </c>
      <c r="B31" s="100" t="s">
        <v>593</v>
      </c>
      <c r="C31" s="100" t="s">
        <v>594</v>
      </c>
      <c r="D31" s="100" t="s">
        <v>508</v>
      </c>
      <c r="E31" s="118">
        <v>10</v>
      </c>
      <c r="F31" s="24">
        <v>30000</v>
      </c>
      <c r="G31" s="24">
        <v>30000</v>
      </c>
      <c r="H31" s="24"/>
      <c r="I31" s="24"/>
      <c r="J31" s="24"/>
      <c r="K31" s="24"/>
      <c r="L31" s="24">
        <v>30000</v>
      </c>
      <c r="M31" s="24">
        <v>30000</v>
      </c>
      <c r="N31" s="24"/>
      <c r="O31" s="24"/>
      <c r="P31" s="24"/>
      <c r="Q31" s="24"/>
    </row>
    <row r="32" ht="18.75" customHeight="1" spans="1:17">
      <c r="A32" s="236" t="s">
        <v>283</v>
      </c>
      <c r="B32" s="100" t="s">
        <v>595</v>
      </c>
      <c r="C32" s="100" t="s">
        <v>594</v>
      </c>
      <c r="D32" s="100" t="s">
        <v>508</v>
      </c>
      <c r="E32" s="118">
        <v>3</v>
      </c>
      <c r="F32" s="24">
        <v>13500</v>
      </c>
      <c r="G32" s="24">
        <v>13500</v>
      </c>
      <c r="H32" s="24"/>
      <c r="I32" s="24"/>
      <c r="J32" s="24"/>
      <c r="K32" s="24"/>
      <c r="L32" s="24">
        <v>13500</v>
      </c>
      <c r="M32" s="24">
        <v>13500</v>
      </c>
      <c r="N32" s="24"/>
      <c r="O32" s="24"/>
      <c r="P32" s="24"/>
      <c r="Q32" s="24"/>
    </row>
    <row r="33" ht="18.75" customHeight="1" spans="1:17">
      <c r="A33" s="236" t="s">
        <v>283</v>
      </c>
      <c r="B33" s="100" t="s">
        <v>596</v>
      </c>
      <c r="C33" s="100" t="s">
        <v>594</v>
      </c>
      <c r="D33" s="100" t="s">
        <v>508</v>
      </c>
      <c r="E33" s="118">
        <v>5</v>
      </c>
      <c r="F33" s="24">
        <v>31000</v>
      </c>
      <c r="G33" s="24">
        <v>31000</v>
      </c>
      <c r="H33" s="24"/>
      <c r="I33" s="24"/>
      <c r="J33" s="24"/>
      <c r="K33" s="24"/>
      <c r="L33" s="24">
        <v>31000</v>
      </c>
      <c r="M33" s="24">
        <v>31000</v>
      </c>
      <c r="N33" s="24"/>
      <c r="O33" s="24"/>
      <c r="P33" s="24"/>
      <c r="Q33" s="24"/>
    </row>
    <row r="34" ht="18.75" customHeight="1" spans="1:17">
      <c r="A34" s="236" t="s">
        <v>283</v>
      </c>
      <c r="B34" s="100" t="s">
        <v>597</v>
      </c>
      <c r="C34" s="100" t="s">
        <v>566</v>
      </c>
      <c r="D34" s="100" t="s">
        <v>589</v>
      </c>
      <c r="E34" s="118">
        <v>10</v>
      </c>
      <c r="F34" s="24">
        <v>17500</v>
      </c>
      <c r="G34" s="24">
        <v>17500</v>
      </c>
      <c r="H34" s="24"/>
      <c r="I34" s="24"/>
      <c r="J34" s="24"/>
      <c r="K34" s="24"/>
      <c r="L34" s="24">
        <v>17500</v>
      </c>
      <c r="M34" s="24">
        <v>17500</v>
      </c>
      <c r="N34" s="24"/>
      <c r="O34" s="24"/>
      <c r="P34" s="24"/>
      <c r="Q34" s="24"/>
    </row>
    <row r="35" ht="18.75" customHeight="1" spans="1:17">
      <c r="A35" s="236" t="s">
        <v>283</v>
      </c>
      <c r="B35" s="100" t="s">
        <v>598</v>
      </c>
      <c r="C35" s="100" t="s">
        <v>566</v>
      </c>
      <c r="D35" s="100" t="s">
        <v>589</v>
      </c>
      <c r="E35" s="118">
        <v>1</v>
      </c>
      <c r="F35" s="24">
        <v>1500</v>
      </c>
      <c r="G35" s="24">
        <v>1500</v>
      </c>
      <c r="H35" s="24"/>
      <c r="I35" s="24"/>
      <c r="J35" s="24"/>
      <c r="K35" s="24"/>
      <c r="L35" s="24">
        <v>1500</v>
      </c>
      <c r="M35" s="24">
        <v>1500</v>
      </c>
      <c r="N35" s="24"/>
      <c r="O35" s="24"/>
      <c r="P35" s="24"/>
      <c r="Q35" s="24"/>
    </row>
    <row r="36" ht="18.75" customHeight="1" spans="1:17">
      <c r="A36" s="236" t="s">
        <v>283</v>
      </c>
      <c r="B36" s="100" t="s">
        <v>599</v>
      </c>
      <c r="C36" s="100" t="s">
        <v>600</v>
      </c>
      <c r="D36" s="100" t="s">
        <v>589</v>
      </c>
      <c r="E36" s="118">
        <v>50</v>
      </c>
      <c r="F36" s="24">
        <v>2250</v>
      </c>
      <c r="G36" s="24">
        <v>2250</v>
      </c>
      <c r="H36" s="24"/>
      <c r="I36" s="24"/>
      <c r="J36" s="24"/>
      <c r="K36" s="24"/>
      <c r="L36" s="24">
        <v>2250</v>
      </c>
      <c r="M36" s="24">
        <v>2250</v>
      </c>
      <c r="N36" s="24"/>
      <c r="O36" s="24"/>
      <c r="P36" s="24"/>
      <c r="Q36" s="24"/>
    </row>
    <row r="37" ht="18.75" customHeight="1" spans="1:17">
      <c r="A37" s="236" t="s">
        <v>283</v>
      </c>
      <c r="B37" s="100" t="s">
        <v>601</v>
      </c>
      <c r="C37" s="100" t="s">
        <v>601</v>
      </c>
      <c r="D37" s="100" t="s">
        <v>508</v>
      </c>
      <c r="E37" s="118">
        <v>2</v>
      </c>
      <c r="F37" s="24">
        <v>2000</v>
      </c>
      <c r="G37" s="24">
        <v>2000</v>
      </c>
      <c r="H37" s="24"/>
      <c r="I37" s="24"/>
      <c r="J37" s="24"/>
      <c r="K37" s="24"/>
      <c r="L37" s="24">
        <v>2000</v>
      </c>
      <c r="M37" s="24">
        <v>2000</v>
      </c>
      <c r="N37" s="24"/>
      <c r="O37" s="24"/>
      <c r="P37" s="24"/>
      <c r="Q37" s="24"/>
    </row>
    <row r="38" ht="18.75" customHeight="1" spans="1:17">
      <c r="A38" s="236" t="s">
        <v>283</v>
      </c>
      <c r="B38" s="100" t="s">
        <v>602</v>
      </c>
      <c r="C38" s="100" t="s">
        <v>602</v>
      </c>
      <c r="D38" s="100" t="s">
        <v>508</v>
      </c>
      <c r="E38" s="118">
        <v>35</v>
      </c>
      <c r="F38" s="24">
        <v>157500</v>
      </c>
      <c r="G38" s="24">
        <v>157500</v>
      </c>
      <c r="H38" s="24"/>
      <c r="I38" s="24"/>
      <c r="J38" s="24"/>
      <c r="K38" s="24"/>
      <c r="L38" s="24">
        <v>157500</v>
      </c>
      <c r="M38" s="24">
        <v>157500</v>
      </c>
      <c r="N38" s="24"/>
      <c r="O38" s="24"/>
      <c r="P38" s="24"/>
      <c r="Q38" s="24"/>
    </row>
    <row r="39" ht="18.75" customHeight="1" spans="1:17">
      <c r="A39" s="236" t="s">
        <v>283</v>
      </c>
      <c r="B39" s="100" t="s">
        <v>603</v>
      </c>
      <c r="C39" s="100" t="s">
        <v>602</v>
      </c>
      <c r="D39" s="100" t="s">
        <v>508</v>
      </c>
      <c r="E39" s="118">
        <v>15</v>
      </c>
      <c r="F39" s="24">
        <v>90000</v>
      </c>
      <c r="G39" s="24">
        <v>90000</v>
      </c>
      <c r="H39" s="24"/>
      <c r="I39" s="24"/>
      <c r="J39" s="24"/>
      <c r="K39" s="24"/>
      <c r="L39" s="24">
        <v>90000</v>
      </c>
      <c r="M39" s="24">
        <v>90000</v>
      </c>
      <c r="N39" s="24"/>
      <c r="O39" s="24"/>
      <c r="P39" s="24"/>
      <c r="Q39" s="24"/>
    </row>
    <row r="40" ht="18.75" customHeight="1" spans="1:17">
      <c r="A40" s="236" t="s">
        <v>283</v>
      </c>
      <c r="B40" s="100" t="s">
        <v>604</v>
      </c>
      <c r="C40" s="100" t="s">
        <v>604</v>
      </c>
      <c r="D40" s="100" t="s">
        <v>508</v>
      </c>
      <c r="E40" s="118">
        <v>3</v>
      </c>
      <c r="F40" s="24">
        <v>1800</v>
      </c>
      <c r="G40" s="24">
        <v>1800</v>
      </c>
      <c r="H40" s="24"/>
      <c r="I40" s="24"/>
      <c r="J40" s="24"/>
      <c r="K40" s="24"/>
      <c r="L40" s="24">
        <v>1800</v>
      </c>
      <c r="M40" s="24">
        <v>1800</v>
      </c>
      <c r="N40" s="24"/>
      <c r="O40" s="24"/>
      <c r="P40" s="24"/>
      <c r="Q40" s="24"/>
    </row>
    <row r="41" ht="18.75" customHeight="1" spans="1:17">
      <c r="A41" s="236" t="s">
        <v>283</v>
      </c>
      <c r="B41" s="100" t="s">
        <v>605</v>
      </c>
      <c r="C41" s="100" t="s">
        <v>606</v>
      </c>
      <c r="D41" s="100" t="s">
        <v>589</v>
      </c>
      <c r="E41" s="118">
        <v>15</v>
      </c>
      <c r="F41" s="24">
        <v>10500</v>
      </c>
      <c r="G41" s="24">
        <v>10500</v>
      </c>
      <c r="H41" s="24"/>
      <c r="I41" s="24"/>
      <c r="J41" s="24"/>
      <c r="K41" s="24"/>
      <c r="L41" s="24">
        <v>10500</v>
      </c>
      <c r="M41" s="24">
        <v>10500</v>
      </c>
      <c r="N41" s="24"/>
      <c r="O41" s="24"/>
      <c r="P41" s="24"/>
      <c r="Q41" s="24"/>
    </row>
    <row r="42" ht="18.75" customHeight="1" spans="1:17">
      <c r="A42" s="236" t="s">
        <v>283</v>
      </c>
      <c r="B42" s="100" t="s">
        <v>606</v>
      </c>
      <c r="C42" s="100" t="s">
        <v>606</v>
      </c>
      <c r="D42" s="100" t="s">
        <v>589</v>
      </c>
      <c r="E42" s="118">
        <v>15</v>
      </c>
      <c r="F42" s="24">
        <v>9000</v>
      </c>
      <c r="G42" s="24">
        <v>9000</v>
      </c>
      <c r="H42" s="24"/>
      <c r="I42" s="24"/>
      <c r="J42" s="24"/>
      <c r="K42" s="24"/>
      <c r="L42" s="24">
        <v>9000</v>
      </c>
      <c r="M42" s="24">
        <v>9000</v>
      </c>
      <c r="N42" s="24"/>
      <c r="O42" s="24"/>
      <c r="P42" s="24"/>
      <c r="Q42" s="24"/>
    </row>
    <row r="43" ht="18.75" customHeight="1" spans="1:17">
      <c r="A43" s="236" t="s">
        <v>283</v>
      </c>
      <c r="B43" s="100" t="s">
        <v>607</v>
      </c>
      <c r="C43" s="100" t="s">
        <v>607</v>
      </c>
      <c r="D43" s="100" t="s">
        <v>508</v>
      </c>
      <c r="E43" s="118">
        <v>2</v>
      </c>
      <c r="F43" s="24">
        <v>10000</v>
      </c>
      <c r="G43" s="24">
        <v>10000</v>
      </c>
      <c r="H43" s="24"/>
      <c r="I43" s="24"/>
      <c r="J43" s="24"/>
      <c r="K43" s="24"/>
      <c r="L43" s="24">
        <v>10000</v>
      </c>
      <c r="M43" s="24">
        <v>10000</v>
      </c>
      <c r="N43" s="24"/>
      <c r="O43" s="24"/>
      <c r="P43" s="24"/>
      <c r="Q43" s="24"/>
    </row>
    <row r="44" ht="18.75" customHeight="1" spans="1:17">
      <c r="A44" s="236" t="s">
        <v>343</v>
      </c>
      <c r="B44" s="100" t="s">
        <v>608</v>
      </c>
      <c r="C44" s="100" t="s">
        <v>609</v>
      </c>
      <c r="D44" s="100" t="s">
        <v>391</v>
      </c>
      <c r="E44" s="118">
        <v>1</v>
      </c>
      <c r="F44" s="24"/>
      <c r="G44" s="24">
        <v>3280000</v>
      </c>
      <c r="H44" s="24"/>
      <c r="I44" s="24"/>
      <c r="J44" s="24"/>
      <c r="K44" s="24"/>
      <c r="L44" s="24">
        <v>3280000</v>
      </c>
      <c r="M44" s="24">
        <v>3280000</v>
      </c>
      <c r="N44" s="24"/>
      <c r="O44" s="24"/>
      <c r="P44" s="24"/>
      <c r="Q44" s="24"/>
    </row>
    <row r="45" ht="18.75" customHeight="1" spans="1:17">
      <c r="A45" s="236" t="s">
        <v>361</v>
      </c>
      <c r="B45" s="100" t="s">
        <v>610</v>
      </c>
      <c r="C45" s="100" t="s">
        <v>611</v>
      </c>
      <c r="D45" s="100" t="s">
        <v>391</v>
      </c>
      <c r="E45" s="118">
        <v>1</v>
      </c>
      <c r="F45" s="24"/>
      <c r="G45" s="24">
        <v>20000</v>
      </c>
      <c r="H45" s="24"/>
      <c r="I45" s="24"/>
      <c r="J45" s="24"/>
      <c r="K45" s="24"/>
      <c r="L45" s="24">
        <v>20000</v>
      </c>
      <c r="M45" s="24">
        <v>20000</v>
      </c>
      <c r="N45" s="24"/>
      <c r="O45" s="24"/>
      <c r="P45" s="24"/>
      <c r="Q45" s="24"/>
    </row>
    <row r="46" ht="18.75" customHeight="1" spans="1:17">
      <c r="A46" s="236" t="s">
        <v>361</v>
      </c>
      <c r="B46" s="100" t="s">
        <v>612</v>
      </c>
      <c r="C46" s="100" t="s">
        <v>612</v>
      </c>
      <c r="D46" s="100" t="s">
        <v>391</v>
      </c>
      <c r="E46" s="118">
        <v>1</v>
      </c>
      <c r="F46" s="24"/>
      <c r="G46" s="24">
        <v>50000</v>
      </c>
      <c r="H46" s="24"/>
      <c r="I46" s="24"/>
      <c r="J46" s="24"/>
      <c r="K46" s="24"/>
      <c r="L46" s="24">
        <v>50000</v>
      </c>
      <c r="M46" s="24">
        <v>50000</v>
      </c>
      <c r="N46" s="24"/>
      <c r="O46" s="24"/>
      <c r="P46" s="24"/>
      <c r="Q46" s="24"/>
    </row>
    <row r="47" ht="18.75" customHeight="1" spans="1:17">
      <c r="A47" s="236" t="s">
        <v>361</v>
      </c>
      <c r="B47" s="100" t="s">
        <v>613</v>
      </c>
      <c r="C47" s="100" t="s">
        <v>613</v>
      </c>
      <c r="D47" s="100" t="s">
        <v>391</v>
      </c>
      <c r="E47" s="118">
        <v>1</v>
      </c>
      <c r="F47" s="24"/>
      <c r="G47" s="24">
        <v>10000</v>
      </c>
      <c r="H47" s="24"/>
      <c r="I47" s="24"/>
      <c r="J47" s="24"/>
      <c r="K47" s="24"/>
      <c r="L47" s="24">
        <v>10000</v>
      </c>
      <c r="M47" s="24">
        <v>10000</v>
      </c>
      <c r="N47" s="24"/>
      <c r="O47" s="24"/>
      <c r="P47" s="24"/>
      <c r="Q47" s="24"/>
    </row>
    <row r="48" ht="18.75" customHeight="1" spans="1:17">
      <c r="A48" s="236" t="s">
        <v>361</v>
      </c>
      <c r="B48" s="100" t="s">
        <v>614</v>
      </c>
      <c r="C48" s="100" t="s">
        <v>614</v>
      </c>
      <c r="D48" s="100" t="s">
        <v>391</v>
      </c>
      <c r="E48" s="118">
        <v>1</v>
      </c>
      <c r="F48" s="24"/>
      <c r="G48" s="24">
        <v>100000</v>
      </c>
      <c r="H48" s="24"/>
      <c r="I48" s="24"/>
      <c r="J48" s="24"/>
      <c r="K48" s="24"/>
      <c r="L48" s="24">
        <v>100000</v>
      </c>
      <c r="M48" s="24">
        <v>100000</v>
      </c>
      <c r="N48" s="24"/>
      <c r="O48" s="24"/>
      <c r="P48" s="24"/>
      <c r="Q48" s="24"/>
    </row>
    <row r="49" ht="18.75" customHeight="1" spans="1:17">
      <c r="A49" s="236" t="s">
        <v>339</v>
      </c>
      <c r="B49" s="100" t="s">
        <v>615</v>
      </c>
      <c r="C49" s="100" t="s">
        <v>616</v>
      </c>
      <c r="D49" s="100" t="s">
        <v>391</v>
      </c>
      <c r="E49" s="118">
        <v>1</v>
      </c>
      <c r="F49" s="24"/>
      <c r="G49" s="24">
        <v>120000</v>
      </c>
      <c r="H49" s="24"/>
      <c r="I49" s="24"/>
      <c r="J49" s="24"/>
      <c r="K49" s="24"/>
      <c r="L49" s="24">
        <v>120000</v>
      </c>
      <c r="M49" s="24">
        <v>120000</v>
      </c>
      <c r="N49" s="24"/>
      <c r="O49" s="24"/>
      <c r="P49" s="24"/>
      <c r="Q49" s="24"/>
    </row>
    <row r="50" ht="18.75" customHeight="1" spans="1:17">
      <c r="A50" s="236" t="s">
        <v>339</v>
      </c>
      <c r="B50" s="100" t="s">
        <v>617</v>
      </c>
      <c r="C50" s="100" t="s">
        <v>616</v>
      </c>
      <c r="D50" s="100" t="s">
        <v>391</v>
      </c>
      <c r="E50" s="118">
        <v>1</v>
      </c>
      <c r="F50" s="24"/>
      <c r="G50" s="24">
        <v>200000</v>
      </c>
      <c r="H50" s="24"/>
      <c r="I50" s="24"/>
      <c r="J50" s="24"/>
      <c r="K50" s="24"/>
      <c r="L50" s="24">
        <v>200000</v>
      </c>
      <c r="M50" s="24">
        <v>200000</v>
      </c>
      <c r="N50" s="24"/>
      <c r="O50" s="24"/>
      <c r="P50" s="24"/>
      <c r="Q50" s="24"/>
    </row>
    <row r="51" ht="18.75" customHeight="1" spans="1:17">
      <c r="A51" s="102" t="s">
        <v>144</v>
      </c>
      <c r="B51" s="103"/>
      <c r="C51" s="103"/>
      <c r="D51" s="103"/>
      <c r="E51" s="116"/>
      <c r="F51" s="24">
        <v>734882</v>
      </c>
      <c r="G51" s="24">
        <v>4514882</v>
      </c>
      <c r="H51" s="24">
        <v>9812</v>
      </c>
      <c r="I51" s="24"/>
      <c r="J51" s="24"/>
      <c r="K51" s="24"/>
      <c r="L51" s="24">
        <v>4505070</v>
      </c>
      <c r="M51" s="24">
        <v>4505070</v>
      </c>
      <c r="N51" s="24"/>
      <c r="O51" s="24"/>
      <c r="P51" s="24"/>
      <c r="Q51" s="24"/>
    </row>
  </sheetData>
  <mergeCells count="16">
    <mergeCell ref="A3:Q3"/>
    <mergeCell ref="A4:F4"/>
    <mergeCell ref="G5:Q5"/>
    <mergeCell ref="L6:Q6"/>
    <mergeCell ref="A51:E5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81"/>
      <c r="B2" s="81"/>
      <c r="C2" s="86"/>
      <c r="D2" s="81"/>
      <c r="E2" s="81"/>
      <c r="F2" s="81"/>
      <c r="G2" s="81"/>
      <c r="H2" s="87"/>
      <c r="I2" s="81"/>
      <c r="J2" s="81"/>
      <c r="K2" s="81"/>
      <c r="L2" s="40"/>
      <c r="M2" s="105"/>
      <c r="N2" s="106" t="s">
        <v>618</v>
      </c>
    </row>
    <row r="3" ht="34.5" customHeight="1" spans="1:14">
      <c r="A3" s="46" t="str">
        <f>"2025"&amp;"年部门政府购买服务预算表"</f>
        <v>2025年部门政府购买服务预算表</v>
      </c>
      <c r="B3" s="88"/>
      <c r="C3" s="68"/>
      <c r="D3" s="88"/>
      <c r="E3" s="88"/>
      <c r="F3" s="88"/>
      <c r="G3" s="88"/>
      <c r="H3" s="89"/>
      <c r="I3" s="88"/>
      <c r="J3" s="88"/>
      <c r="K3" s="88"/>
      <c r="L3" s="68"/>
      <c r="M3" s="89"/>
      <c r="N3" s="88"/>
    </row>
    <row r="4" ht="18.75" customHeight="1" spans="1:14">
      <c r="A4" s="78" t="str">
        <f>"单位名称："&amp;"双江拉祜族佤族布朗族傣族自治县沙河乡卫生院"</f>
        <v>单位名称：双江拉祜族佤族布朗族傣族自治县沙河乡卫生院</v>
      </c>
      <c r="B4" s="79"/>
      <c r="C4" s="90"/>
      <c r="D4" s="79"/>
      <c r="E4" s="79"/>
      <c r="F4" s="79"/>
      <c r="G4" s="79"/>
      <c r="H4" s="87"/>
      <c r="I4" s="81"/>
      <c r="J4" s="81"/>
      <c r="K4" s="81"/>
      <c r="L4" s="82"/>
      <c r="M4" s="107"/>
      <c r="N4" s="106" t="s">
        <v>193</v>
      </c>
    </row>
    <row r="5" ht="18.75" customHeight="1" spans="1:14">
      <c r="A5" s="12" t="s">
        <v>552</v>
      </c>
      <c r="B5" s="91" t="s">
        <v>619</v>
      </c>
      <c r="C5" s="92" t="s">
        <v>620</v>
      </c>
      <c r="D5" s="51" t="s">
        <v>213</v>
      </c>
      <c r="E5" s="51"/>
      <c r="F5" s="51"/>
      <c r="G5" s="51"/>
      <c r="H5" s="93"/>
      <c r="I5" s="51"/>
      <c r="J5" s="51"/>
      <c r="K5" s="51"/>
      <c r="L5" s="83"/>
      <c r="M5" s="93"/>
      <c r="N5" s="52"/>
    </row>
    <row r="6" ht="18.75" customHeight="1" spans="1:14">
      <c r="A6" s="17"/>
      <c r="B6" s="94"/>
      <c r="C6" s="95"/>
      <c r="D6" s="94" t="s">
        <v>56</v>
      </c>
      <c r="E6" s="94" t="s">
        <v>59</v>
      </c>
      <c r="F6" s="94" t="s">
        <v>558</v>
      </c>
      <c r="G6" s="94" t="s">
        <v>559</v>
      </c>
      <c r="H6" s="95" t="s">
        <v>560</v>
      </c>
      <c r="I6" s="108" t="s">
        <v>78</v>
      </c>
      <c r="J6" s="108"/>
      <c r="K6" s="108"/>
      <c r="L6" s="109"/>
      <c r="M6" s="110"/>
      <c r="N6" s="96"/>
    </row>
    <row r="7" ht="26.25" customHeight="1" spans="1:14">
      <c r="A7" s="19"/>
      <c r="B7" s="96"/>
      <c r="C7" s="97"/>
      <c r="D7" s="96"/>
      <c r="E7" s="96"/>
      <c r="F7" s="96"/>
      <c r="G7" s="96"/>
      <c r="H7" s="97"/>
      <c r="I7" s="96" t="s">
        <v>58</v>
      </c>
      <c r="J7" s="96" t="s">
        <v>65</v>
      </c>
      <c r="K7" s="96" t="s">
        <v>221</v>
      </c>
      <c r="L7" s="111" t="s">
        <v>67</v>
      </c>
      <c r="M7" s="97" t="s">
        <v>68</v>
      </c>
      <c r="N7" s="96" t="s">
        <v>69</v>
      </c>
    </row>
    <row r="8" ht="18.75" customHeight="1" spans="1:14">
      <c r="A8" s="98">
        <v>1</v>
      </c>
      <c r="B8" s="98">
        <v>2</v>
      </c>
      <c r="C8" s="98">
        <v>3</v>
      </c>
      <c r="D8" s="98">
        <v>4</v>
      </c>
      <c r="E8" s="98">
        <v>5</v>
      </c>
      <c r="F8" s="98">
        <v>6</v>
      </c>
      <c r="G8" s="98">
        <v>7</v>
      </c>
      <c r="H8" s="98">
        <v>8</v>
      </c>
      <c r="I8" s="98">
        <v>9</v>
      </c>
      <c r="J8" s="98">
        <v>10</v>
      </c>
      <c r="K8" s="98">
        <v>11</v>
      </c>
      <c r="L8" s="98">
        <v>12</v>
      </c>
      <c r="M8" s="98">
        <v>13</v>
      </c>
      <c r="N8" s="98">
        <v>14</v>
      </c>
    </row>
    <row r="9" ht="18.75" customHeight="1" spans="1:14">
      <c r="A9" s="99"/>
      <c r="B9" s="100"/>
      <c r="C9" s="101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99"/>
      <c r="B10" s="100"/>
      <c r="C10" s="101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102" t="s">
        <v>144</v>
      </c>
      <c r="B11" s="103"/>
      <c r="C11" s="10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4">
      <c r="A12" s="74" t="s">
        <v>621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</row>
  </sheetData>
  <mergeCells count="14">
    <mergeCell ref="A3:N3"/>
    <mergeCell ref="A4:C4"/>
    <mergeCell ref="D5:N5"/>
    <mergeCell ref="I6:N6"/>
    <mergeCell ref="A11:C11"/>
    <mergeCell ref="A12:N12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0"/>
      <c r="B2" s="30"/>
      <c r="C2" s="30"/>
      <c r="D2" s="76"/>
      <c r="G2" s="40"/>
      <c r="H2" s="40"/>
      <c r="I2" s="40" t="s">
        <v>622</v>
      </c>
    </row>
    <row r="3" ht="27.75" customHeight="1" spans="1:9">
      <c r="A3" s="77" t="str">
        <f>"2025"&amp;"年县对下转移支付预算表"</f>
        <v>2025年县对下转移支付预算表</v>
      </c>
      <c r="B3" s="7"/>
      <c r="C3" s="7"/>
      <c r="D3" s="7"/>
      <c r="E3" s="7"/>
      <c r="F3" s="7"/>
      <c r="G3" s="68"/>
      <c r="H3" s="68"/>
      <c r="I3" s="7"/>
    </row>
    <row r="4" ht="18.75" customHeight="1" spans="1:9">
      <c r="A4" s="78" t="str">
        <f>"单位名称："&amp;"双江拉祜族佤族布朗族傣族自治县沙河乡卫生院"</f>
        <v>单位名称：双江拉祜族佤族布朗族傣族自治县沙河乡卫生院</v>
      </c>
      <c r="B4" s="79"/>
      <c r="C4" s="79"/>
      <c r="D4" s="80"/>
      <c r="E4" s="81"/>
      <c r="G4" s="82"/>
      <c r="H4" s="82"/>
      <c r="I4" s="40" t="s">
        <v>193</v>
      </c>
    </row>
    <row r="5" ht="18.75" customHeight="1" spans="1:9">
      <c r="A5" s="31" t="s">
        <v>623</v>
      </c>
      <c r="B5" s="13" t="s">
        <v>213</v>
      </c>
      <c r="C5" s="14"/>
      <c r="D5" s="14"/>
      <c r="E5" s="13" t="s">
        <v>624</v>
      </c>
      <c r="F5" s="14"/>
      <c r="G5" s="83"/>
      <c r="H5" s="83"/>
      <c r="I5" s="15"/>
    </row>
    <row r="6" ht="18.75" customHeight="1" spans="1:9">
      <c r="A6" s="33"/>
      <c r="B6" s="32" t="s">
        <v>56</v>
      </c>
      <c r="C6" s="12" t="s">
        <v>59</v>
      </c>
      <c r="D6" s="84" t="s">
        <v>625</v>
      </c>
      <c r="E6" s="85" t="s">
        <v>626</v>
      </c>
      <c r="F6" s="85" t="s">
        <v>626</v>
      </c>
      <c r="G6" s="85" t="s">
        <v>626</v>
      </c>
      <c r="H6" s="85" t="s">
        <v>626</v>
      </c>
      <c r="I6" s="85" t="s">
        <v>626</v>
      </c>
    </row>
    <row r="7" ht="18.75" customHeight="1" spans="1:9">
      <c r="A7" s="85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5">
        <v>7</v>
      </c>
      <c r="H7" s="85">
        <v>8</v>
      </c>
      <c r="I7" s="85">
        <v>9</v>
      </c>
    </row>
    <row r="8" ht="18.75" customHeight="1" spans="1:9">
      <c r="A8" s="34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4"/>
      <c r="B9" s="24"/>
      <c r="C9" s="24"/>
      <c r="D9" s="24"/>
      <c r="E9" s="24"/>
      <c r="F9" s="24"/>
      <c r="G9" s="24"/>
      <c r="H9" s="24"/>
      <c r="I9" s="24"/>
    </row>
    <row r="10" ht="18" customHeight="1" spans="1:9">
      <c r="A10" s="74" t="s">
        <v>627</v>
      </c>
      <c r="B10" s="75"/>
      <c r="C10" s="75"/>
      <c r="D10" s="75"/>
      <c r="E10" s="75"/>
      <c r="F10" s="75"/>
      <c r="G10" s="75"/>
      <c r="H10" s="75"/>
      <c r="I10" s="75"/>
    </row>
  </sheetData>
  <mergeCells count="6">
    <mergeCell ref="A3:I3"/>
    <mergeCell ref="A4:E4"/>
    <mergeCell ref="B5:D5"/>
    <mergeCell ref="E5:I5"/>
    <mergeCell ref="A10:I10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628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68"/>
      <c r="G3" s="7"/>
      <c r="H3" s="68"/>
      <c r="I3" s="68"/>
      <c r="J3" s="7"/>
    </row>
    <row r="4" ht="18.75" customHeight="1" spans="1:8">
      <c r="A4" s="8" t="str">
        <f>"单位名称："&amp;"双江拉祜族佤族布朗族傣族自治县沙河乡卫生院"</f>
        <v>单位名称：双江拉祜族佤族布朗族傣族自治县沙河乡卫生院</v>
      </c>
      <c r="B4" s="4"/>
      <c r="C4" s="4"/>
      <c r="D4" s="4"/>
      <c r="E4" s="4"/>
      <c r="F4" s="69"/>
      <c r="G4" s="4"/>
      <c r="H4" s="69"/>
    </row>
    <row r="5" ht="18.75" customHeight="1" spans="1:10">
      <c r="A5" s="53" t="s">
        <v>375</v>
      </c>
      <c r="B5" s="53" t="s">
        <v>376</v>
      </c>
      <c r="C5" s="53" t="s">
        <v>377</v>
      </c>
      <c r="D5" s="53" t="s">
        <v>378</v>
      </c>
      <c r="E5" s="53" t="s">
        <v>379</v>
      </c>
      <c r="F5" s="70" t="s">
        <v>380</v>
      </c>
      <c r="G5" s="53" t="s">
        <v>381</v>
      </c>
      <c r="H5" s="70" t="s">
        <v>382</v>
      </c>
      <c r="I5" s="70" t="s">
        <v>383</v>
      </c>
      <c r="J5" s="53" t="s">
        <v>384</v>
      </c>
    </row>
    <row r="6" ht="18.75" customHeight="1" spans="1:10">
      <c r="A6" s="53">
        <v>1</v>
      </c>
      <c r="B6" s="53">
        <v>2</v>
      </c>
      <c r="C6" s="53">
        <v>3</v>
      </c>
      <c r="D6" s="53">
        <v>4</v>
      </c>
      <c r="E6" s="53">
        <v>5</v>
      </c>
      <c r="F6" s="70">
        <v>6</v>
      </c>
      <c r="G6" s="53">
        <v>7</v>
      </c>
      <c r="H6" s="70">
        <v>8</v>
      </c>
      <c r="I6" s="70">
        <v>9</v>
      </c>
      <c r="J6" s="53">
        <v>10</v>
      </c>
    </row>
    <row r="7" ht="18.75" customHeight="1" spans="1:10">
      <c r="A7" s="22"/>
      <c r="B7" s="71"/>
      <c r="C7" s="71"/>
      <c r="D7" s="71"/>
      <c r="E7" s="54"/>
      <c r="F7" s="72"/>
      <c r="G7" s="54"/>
      <c r="H7" s="72"/>
      <c r="I7" s="72"/>
      <c r="J7" s="54"/>
    </row>
    <row r="8" ht="18.75" customHeight="1" spans="1:10">
      <c r="A8" s="22"/>
      <c r="B8" s="22"/>
      <c r="C8" s="22"/>
      <c r="D8" s="22"/>
      <c r="E8" s="22"/>
      <c r="F8" s="73"/>
      <c r="G8" s="22"/>
      <c r="H8" s="22"/>
      <c r="I8" s="22"/>
      <c r="J8" s="22"/>
    </row>
    <row r="9" ht="19" customHeight="1" spans="1:10">
      <c r="A9" s="74" t="s">
        <v>629</v>
      </c>
      <c r="B9" s="75"/>
      <c r="C9" s="75"/>
      <c r="D9" s="75"/>
      <c r="E9" s="75"/>
      <c r="F9" s="75"/>
      <c r="G9" s="75"/>
      <c r="H9" s="75"/>
      <c r="I9" s="75"/>
      <c r="J9" s="75"/>
    </row>
  </sheetData>
  <mergeCells count="3">
    <mergeCell ref="A3:J3"/>
    <mergeCell ref="A4:H4"/>
    <mergeCell ref="A9:J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41"/>
  <sheetViews>
    <sheetView showZeros="0" workbookViewId="0">
      <pane ySplit="1" topLeftCell="A2" activePane="bottomLeft" state="frozen"/>
      <selection/>
      <selection pane="bottomLeft" activeCell="J42" sqref="J42"/>
    </sheetView>
  </sheetViews>
  <sheetFormatPr defaultColWidth="9.14285714285714" defaultRowHeight="12" customHeight="1" outlineLevelCol="7"/>
  <cols>
    <col min="1" max="1" width="29" style="42" customWidth="1"/>
    <col min="2" max="2" width="18.7142857142857" style="42" customWidth="1"/>
    <col min="3" max="3" width="24.847619047619" style="42" customWidth="1"/>
    <col min="4" max="4" width="23.5714285714286" style="42" customWidth="1"/>
    <col min="5" max="5" width="17.847619047619" style="42" customWidth="1"/>
    <col min="6" max="6" width="23.5714285714286" style="42" customWidth="1"/>
    <col min="7" max="7" width="25.1428571428571" style="42" customWidth="1"/>
    <col min="8" max="8" width="18.847619047619" style="43" customWidth="1"/>
    <col min="9" max="16384" width="9.14285714285714" style="42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44"/>
      <c r="B2" s="44"/>
      <c r="C2" s="44"/>
      <c r="D2" s="44"/>
      <c r="E2" s="44"/>
      <c r="F2" s="44"/>
      <c r="G2" s="44"/>
      <c r="H2" s="45" t="s">
        <v>630</v>
      </c>
    </row>
    <row r="3" ht="34.5" customHeight="1" spans="1:8">
      <c r="A3" s="46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5" t="str">
        <f>"单位名称："&amp;"双江拉祜族佤族布朗族傣族自治县沙河乡卫生院"</f>
        <v>单位名称：双江拉祜族佤族布朗族傣族自治县沙河乡卫生院</v>
      </c>
      <c r="B4" s="47"/>
      <c r="C4" s="48"/>
      <c r="H4" s="49" t="s">
        <v>193</v>
      </c>
    </row>
    <row r="5" ht="18.75" customHeight="1" spans="1:8">
      <c r="A5" s="12" t="s">
        <v>206</v>
      </c>
      <c r="B5" s="12" t="s">
        <v>631</v>
      </c>
      <c r="C5" s="12" t="s">
        <v>632</v>
      </c>
      <c r="D5" s="12" t="s">
        <v>633</v>
      </c>
      <c r="E5" s="12" t="s">
        <v>634</v>
      </c>
      <c r="F5" s="50" t="s">
        <v>635</v>
      </c>
      <c r="G5" s="51"/>
      <c r="H5" s="52"/>
    </row>
    <row r="6" ht="18.75" customHeight="1" spans="1:8">
      <c r="A6" s="19"/>
      <c r="B6" s="19"/>
      <c r="C6" s="19"/>
      <c r="D6" s="19"/>
      <c r="E6" s="19"/>
      <c r="F6" s="53" t="s">
        <v>556</v>
      </c>
      <c r="G6" s="53" t="s">
        <v>636</v>
      </c>
      <c r="H6" s="53" t="s">
        <v>637</v>
      </c>
    </row>
    <row r="7" ht="18.75" customHeight="1" spans="1:8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</row>
    <row r="8" ht="24.5" customHeight="1" spans="1:8">
      <c r="A8" s="54" t="s">
        <v>71</v>
      </c>
      <c r="B8" s="54" t="s">
        <v>638</v>
      </c>
      <c r="C8" s="55" t="s">
        <v>639</v>
      </c>
      <c r="D8" s="56" t="s">
        <v>590</v>
      </c>
      <c r="E8" s="56" t="s">
        <v>589</v>
      </c>
      <c r="F8" s="57">
        <v>20</v>
      </c>
      <c r="G8" s="58">
        <v>2000</v>
      </c>
      <c r="H8" s="58">
        <v>40000</v>
      </c>
    </row>
    <row r="9" ht="24.5" customHeight="1" spans="1:8">
      <c r="A9" s="54" t="s">
        <v>71</v>
      </c>
      <c r="B9" s="54" t="s">
        <v>638</v>
      </c>
      <c r="C9" s="59" t="s">
        <v>640</v>
      </c>
      <c r="D9" s="56" t="s">
        <v>572</v>
      </c>
      <c r="E9" s="60" t="s">
        <v>562</v>
      </c>
      <c r="F9" s="57">
        <v>5</v>
      </c>
      <c r="G9" s="58">
        <v>800</v>
      </c>
      <c r="H9" s="58">
        <v>4000</v>
      </c>
    </row>
    <row r="10" ht="24.5" customHeight="1" spans="1:8">
      <c r="A10" s="54" t="s">
        <v>71</v>
      </c>
      <c r="B10" s="54" t="s">
        <v>638</v>
      </c>
      <c r="C10" s="55" t="s">
        <v>641</v>
      </c>
      <c r="D10" s="56" t="s">
        <v>598</v>
      </c>
      <c r="E10" s="56" t="s">
        <v>589</v>
      </c>
      <c r="F10" s="57">
        <v>1</v>
      </c>
      <c r="G10" s="58">
        <v>1500</v>
      </c>
      <c r="H10" s="58">
        <v>1500</v>
      </c>
    </row>
    <row r="11" ht="24.5" customHeight="1" spans="1:8">
      <c r="A11" s="54" t="s">
        <v>71</v>
      </c>
      <c r="B11" s="54" t="s">
        <v>638</v>
      </c>
      <c r="C11" s="61" t="s">
        <v>642</v>
      </c>
      <c r="D11" s="56" t="s">
        <v>606</v>
      </c>
      <c r="E11" s="62" t="s">
        <v>589</v>
      </c>
      <c r="F11" s="57">
        <v>15</v>
      </c>
      <c r="G11" s="58">
        <v>600</v>
      </c>
      <c r="H11" s="58">
        <v>9000</v>
      </c>
    </row>
    <row r="12" ht="24.5" customHeight="1" spans="1:8">
      <c r="A12" s="54" t="s">
        <v>71</v>
      </c>
      <c r="B12" s="54" t="s">
        <v>638</v>
      </c>
      <c r="C12" s="61" t="s">
        <v>641</v>
      </c>
      <c r="D12" s="56" t="s">
        <v>597</v>
      </c>
      <c r="E12" s="62" t="s">
        <v>589</v>
      </c>
      <c r="F12" s="57">
        <v>10</v>
      </c>
      <c r="G12" s="58">
        <v>1750</v>
      </c>
      <c r="H12" s="58">
        <v>17500</v>
      </c>
    </row>
    <row r="13" ht="24.5" customHeight="1" spans="1:8">
      <c r="A13" s="54" t="s">
        <v>71</v>
      </c>
      <c r="B13" s="54" t="s">
        <v>638</v>
      </c>
      <c r="C13" s="61" t="s">
        <v>639</v>
      </c>
      <c r="D13" s="56" t="s">
        <v>587</v>
      </c>
      <c r="E13" s="62" t="s">
        <v>589</v>
      </c>
      <c r="F13" s="57">
        <v>2</v>
      </c>
      <c r="G13" s="58">
        <v>1500</v>
      </c>
      <c r="H13" s="58">
        <v>3000</v>
      </c>
    </row>
    <row r="14" ht="24.5" customHeight="1" spans="1:8">
      <c r="A14" s="54" t="s">
        <v>71</v>
      </c>
      <c r="B14" s="54" t="s">
        <v>638</v>
      </c>
      <c r="C14" s="61" t="s">
        <v>642</v>
      </c>
      <c r="D14" s="56" t="s">
        <v>605</v>
      </c>
      <c r="E14" s="62" t="s">
        <v>589</v>
      </c>
      <c r="F14" s="57">
        <v>15</v>
      </c>
      <c r="G14" s="58">
        <v>700</v>
      </c>
      <c r="H14" s="58">
        <v>10500</v>
      </c>
    </row>
    <row r="15" ht="24.5" customHeight="1" spans="1:8">
      <c r="A15" s="54" t="s">
        <v>71</v>
      </c>
      <c r="B15" s="54" t="s">
        <v>638</v>
      </c>
      <c r="C15" s="61" t="s">
        <v>643</v>
      </c>
      <c r="D15" s="56" t="s">
        <v>591</v>
      </c>
      <c r="E15" s="62" t="s">
        <v>592</v>
      </c>
      <c r="F15" s="57">
        <v>10</v>
      </c>
      <c r="G15" s="58">
        <v>900</v>
      </c>
      <c r="H15" s="58">
        <v>9000</v>
      </c>
    </row>
    <row r="16" ht="24.5" customHeight="1" spans="1:8">
      <c r="A16" s="54" t="s">
        <v>71</v>
      </c>
      <c r="B16" s="54" t="s">
        <v>638</v>
      </c>
      <c r="C16" s="61" t="s">
        <v>644</v>
      </c>
      <c r="D16" s="56" t="s">
        <v>563</v>
      </c>
      <c r="E16" s="62" t="s">
        <v>564</v>
      </c>
      <c r="F16" s="57">
        <v>20</v>
      </c>
      <c r="G16" s="58">
        <v>800</v>
      </c>
      <c r="H16" s="58">
        <v>16000</v>
      </c>
    </row>
    <row r="17" ht="24.5" customHeight="1" spans="1:8">
      <c r="A17" s="54" t="s">
        <v>71</v>
      </c>
      <c r="B17" s="54" t="s">
        <v>638</v>
      </c>
      <c r="C17" s="61" t="s">
        <v>640</v>
      </c>
      <c r="D17" s="56" t="s">
        <v>574</v>
      </c>
      <c r="E17" s="62" t="s">
        <v>562</v>
      </c>
      <c r="F17" s="57">
        <v>20</v>
      </c>
      <c r="G17" s="58">
        <v>260</v>
      </c>
      <c r="H17" s="58">
        <v>5200</v>
      </c>
    </row>
    <row r="18" ht="24.5" customHeight="1" spans="1:8">
      <c r="A18" s="54" t="s">
        <v>71</v>
      </c>
      <c r="B18" s="54" t="s">
        <v>638</v>
      </c>
      <c r="C18" s="61" t="s">
        <v>644</v>
      </c>
      <c r="D18" s="56" t="s">
        <v>575</v>
      </c>
      <c r="E18" s="62" t="s">
        <v>564</v>
      </c>
      <c r="F18" s="57">
        <v>50</v>
      </c>
      <c r="G18" s="58">
        <v>260</v>
      </c>
      <c r="H18" s="58">
        <v>13000</v>
      </c>
    </row>
    <row r="19" ht="24.5" customHeight="1" spans="1:8">
      <c r="A19" s="54" t="s">
        <v>71</v>
      </c>
      <c r="B19" s="54" t="s">
        <v>638</v>
      </c>
      <c r="C19" s="61" t="s">
        <v>640</v>
      </c>
      <c r="D19" s="56" t="s">
        <v>573</v>
      </c>
      <c r="E19" s="62" t="s">
        <v>562</v>
      </c>
      <c r="F19" s="57">
        <v>50</v>
      </c>
      <c r="G19" s="58">
        <v>140</v>
      </c>
      <c r="H19" s="58">
        <v>7000</v>
      </c>
    </row>
    <row r="20" ht="24.5" customHeight="1" spans="1:8">
      <c r="A20" s="54" t="s">
        <v>71</v>
      </c>
      <c r="B20" s="54" t="s">
        <v>638</v>
      </c>
      <c r="C20" s="61" t="s">
        <v>645</v>
      </c>
      <c r="D20" s="56" t="s">
        <v>599</v>
      </c>
      <c r="E20" s="62" t="s">
        <v>589</v>
      </c>
      <c r="F20" s="57">
        <v>50</v>
      </c>
      <c r="G20" s="58">
        <v>45</v>
      </c>
      <c r="H20" s="58">
        <v>2250</v>
      </c>
    </row>
    <row r="21" ht="24.5" customHeight="1" spans="1:8">
      <c r="A21" s="54" t="s">
        <v>71</v>
      </c>
      <c r="B21" s="54" t="s">
        <v>638</v>
      </c>
      <c r="C21" s="55" t="s">
        <v>646</v>
      </c>
      <c r="D21" s="63" t="s">
        <v>601</v>
      </c>
      <c r="E21" s="56" t="s">
        <v>508</v>
      </c>
      <c r="F21" s="56">
        <v>2</v>
      </c>
      <c r="G21" s="58">
        <v>1000</v>
      </c>
      <c r="H21" s="58">
        <v>2000</v>
      </c>
    </row>
    <row r="22" ht="24.5" customHeight="1" spans="1:8">
      <c r="A22" s="54" t="s">
        <v>71</v>
      </c>
      <c r="B22" s="54" t="s">
        <v>638</v>
      </c>
      <c r="C22" s="55" t="s">
        <v>647</v>
      </c>
      <c r="D22" s="63" t="s">
        <v>648</v>
      </c>
      <c r="E22" s="56" t="s">
        <v>508</v>
      </c>
      <c r="F22" s="56">
        <v>10</v>
      </c>
      <c r="G22" s="58">
        <v>3000</v>
      </c>
      <c r="H22" s="58">
        <v>30000</v>
      </c>
    </row>
    <row r="23" ht="24.5" customHeight="1" spans="1:8">
      <c r="A23" s="54" t="s">
        <v>71</v>
      </c>
      <c r="B23" s="54" t="s">
        <v>638</v>
      </c>
      <c r="C23" s="55" t="s">
        <v>647</v>
      </c>
      <c r="D23" s="63" t="s">
        <v>648</v>
      </c>
      <c r="E23" s="56" t="s">
        <v>508</v>
      </c>
      <c r="F23" s="56">
        <v>3</v>
      </c>
      <c r="G23" s="58">
        <v>4500</v>
      </c>
      <c r="H23" s="58">
        <v>13500</v>
      </c>
    </row>
    <row r="24" ht="24.5" customHeight="1" spans="1:8">
      <c r="A24" s="54" t="s">
        <v>71</v>
      </c>
      <c r="B24" s="54" t="s">
        <v>638</v>
      </c>
      <c r="C24" s="59" t="s">
        <v>647</v>
      </c>
      <c r="D24" s="63" t="s">
        <v>648</v>
      </c>
      <c r="E24" s="60" t="s">
        <v>508</v>
      </c>
      <c r="F24" s="60">
        <v>5</v>
      </c>
      <c r="G24" s="58">
        <v>6200</v>
      </c>
      <c r="H24" s="58">
        <v>31000</v>
      </c>
    </row>
    <row r="25" ht="24.5" customHeight="1" spans="1:8">
      <c r="A25" s="54" t="s">
        <v>71</v>
      </c>
      <c r="B25" s="54" t="s">
        <v>638</v>
      </c>
      <c r="C25" s="55" t="s">
        <v>649</v>
      </c>
      <c r="D25" s="63" t="s">
        <v>602</v>
      </c>
      <c r="E25" s="56" t="s">
        <v>508</v>
      </c>
      <c r="F25" s="56">
        <v>15</v>
      </c>
      <c r="G25" s="58">
        <v>6000</v>
      </c>
      <c r="H25" s="58">
        <v>90000</v>
      </c>
    </row>
    <row r="26" ht="24.5" customHeight="1" spans="1:8">
      <c r="A26" s="54" t="s">
        <v>71</v>
      </c>
      <c r="B26" s="54" t="s">
        <v>638</v>
      </c>
      <c r="C26" s="55" t="s">
        <v>649</v>
      </c>
      <c r="D26" s="63" t="s">
        <v>602</v>
      </c>
      <c r="E26" s="56" t="s">
        <v>508</v>
      </c>
      <c r="F26" s="56">
        <v>35</v>
      </c>
      <c r="G26" s="58">
        <v>4500</v>
      </c>
      <c r="H26" s="58">
        <v>157500</v>
      </c>
    </row>
    <row r="27" ht="24.5" customHeight="1" spans="1:8">
      <c r="A27" s="54" t="s">
        <v>71</v>
      </c>
      <c r="B27" s="54" t="s">
        <v>638</v>
      </c>
      <c r="C27" s="55" t="s">
        <v>650</v>
      </c>
      <c r="D27" s="63" t="s">
        <v>576</v>
      </c>
      <c r="E27" s="56" t="s">
        <v>508</v>
      </c>
      <c r="F27" s="56">
        <v>3</v>
      </c>
      <c r="G27" s="58">
        <v>7000</v>
      </c>
      <c r="H27" s="58">
        <v>21000</v>
      </c>
    </row>
    <row r="28" ht="24.5" customHeight="1" spans="1:8">
      <c r="A28" s="54" t="s">
        <v>71</v>
      </c>
      <c r="B28" s="54" t="s">
        <v>638</v>
      </c>
      <c r="C28" s="55" t="s">
        <v>651</v>
      </c>
      <c r="D28" s="63" t="s">
        <v>652</v>
      </c>
      <c r="E28" s="56" t="s">
        <v>508</v>
      </c>
      <c r="F28" s="56">
        <v>1</v>
      </c>
      <c r="G28" s="58">
        <v>50000</v>
      </c>
      <c r="H28" s="58">
        <v>50000</v>
      </c>
    </row>
    <row r="29" ht="24.5" customHeight="1" spans="1:8">
      <c r="A29" s="54" t="s">
        <v>71</v>
      </c>
      <c r="B29" s="54" t="s">
        <v>638</v>
      </c>
      <c r="C29" s="55" t="s">
        <v>651</v>
      </c>
      <c r="D29" s="63" t="s">
        <v>579</v>
      </c>
      <c r="E29" s="56" t="s">
        <v>508</v>
      </c>
      <c r="F29" s="56">
        <v>2</v>
      </c>
      <c r="G29" s="58">
        <v>5000</v>
      </c>
      <c r="H29" s="58">
        <v>10000</v>
      </c>
    </row>
    <row r="30" ht="24.5" customHeight="1" spans="1:8">
      <c r="A30" s="54" t="s">
        <v>71</v>
      </c>
      <c r="B30" s="54" t="s">
        <v>638</v>
      </c>
      <c r="C30" s="55" t="s">
        <v>653</v>
      </c>
      <c r="D30" s="63" t="s">
        <v>571</v>
      </c>
      <c r="E30" s="56" t="s">
        <v>508</v>
      </c>
      <c r="F30" s="56">
        <v>35</v>
      </c>
      <c r="G30" s="58">
        <v>1500</v>
      </c>
      <c r="H30" s="58">
        <v>52500</v>
      </c>
    </row>
    <row r="31" ht="24.5" customHeight="1" spans="1:8">
      <c r="A31" s="54" t="s">
        <v>71</v>
      </c>
      <c r="B31" s="54" t="s">
        <v>638</v>
      </c>
      <c r="C31" s="55" t="s">
        <v>653</v>
      </c>
      <c r="D31" s="63" t="s">
        <v>654</v>
      </c>
      <c r="E31" s="56" t="s">
        <v>508</v>
      </c>
      <c r="F31" s="56">
        <v>15</v>
      </c>
      <c r="G31" s="58">
        <v>1000</v>
      </c>
      <c r="H31" s="58">
        <v>15000</v>
      </c>
    </row>
    <row r="32" ht="24.5" customHeight="1" spans="1:8">
      <c r="A32" s="54" t="s">
        <v>71</v>
      </c>
      <c r="B32" s="54" t="s">
        <v>638</v>
      </c>
      <c r="C32" s="55" t="s">
        <v>655</v>
      </c>
      <c r="D32" s="63" t="s">
        <v>604</v>
      </c>
      <c r="E32" s="56" t="s">
        <v>508</v>
      </c>
      <c r="F32" s="56">
        <v>3</v>
      </c>
      <c r="G32" s="58">
        <v>600</v>
      </c>
      <c r="H32" s="58">
        <v>1800</v>
      </c>
    </row>
    <row r="33" ht="24.5" customHeight="1" spans="1:8">
      <c r="A33" s="54" t="s">
        <v>71</v>
      </c>
      <c r="B33" s="54" t="s">
        <v>638</v>
      </c>
      <c r="C33" s="55" t="s">
        <v>656</v>
      </c>
      <c r="D33" s="63" t="s">
        <v>567</v>
      </c>
      <c r="E33" s="56" t="s">
        <v>508</v>
      </c>
      <c r="F33" s="56">
        <v>5</v>
      </c>
      <c r="G33" s="58">
        <v>3500</v>
      </c>
      <c r="H33" s="58">
        <v>17500</v>
      </c>
    </row>
    <row r="34" ht="24.5" customHeight="1" spans="1:8">
      <c r="A34" s="54" t="s">
        <v>71</v>
      </c>
      <c r="B34" s="54" t="s">
        <v>638</v>
      </c>
      <c r="C34" s="55" t="s">
        <v>657</v>
      </c>
      <c r="D34" s="63" t="s">
        <v>580</v>
      </c>
      <c r="E34" s="56" t="s">
        <v>508</v>
      </c>
      <c r="F34" s="56">
        <v>1</v>
      </c>
      <c r="G34" s="58">
        <v>40000</v>
      </c>
      <c r="H34" s="58">
        <v>40000</v>
      </c>
    </row>
    <row r="35" ht="24.5" customHeight="1" spans="1:8">
      <c r="A35" s="54" t="s">
        <v>71</v>
      </c>
      <c r="B35" s="54" t="s">
        <v>638</v>
      </c>
      <c r="C35" s="55" t="s">
        <v>658</v>
      </c>
      <c r="D35" s="63" t="s">
        <v>582</v>
      </c>
      <c r="E35" s="56" t="s">
        <v>508</v>
      </c>
      <c r="F35" s="56">
        <v>1</v>
      </c>
      <c r="G35" s="58">
        <v>20000</v>
      </c>
      <c r="H35" s="58">
        <v>20000</v>
      </c>
    </row>
    <row r="36" ht="24.5" customHeight="1" spans="1:8">
      <c r="A36" s="54" t="s">
        <v>71</v>
      </c>
      <c r="B36" s="54" t="s">
        <v>638</v>
      </c>
      <c r="C36" s="55" t="s">
        <v>659</v>
      </c>
      <c r="D36" s="63" t="s">
        <v>607</v>
      </c>
      <c r="E36" s="56" t="s">
        <v>508</v>
      </c>
      <c r="F36" s="56">
        <v>2</v>
      </c>
      <c r="G36" s="58">
        <v>5000</v>
      </c>
      <c r="H36" s="58">
        <v>10000</v>
      </c>
    </row>
    <row r="37" ht="24.5" customHeight="1" spans="1:8">
      <c r="A37" s="54" t="s">
        <v>71</v>
      </c>
      <c r="B37" s="54" t="s">
        <v>638</v>
      </c>
      <c r="C37" s="61" t="s">
        <v>644</v>
      </c>
      <c r="D37" s="64" t="s">
        <v>561</v>
      </c>
      <c r="E37" s="64" t="s">
        <v>562</v>
      </c>
      <c r="F37" s="57">
        <v>2</v>
      </c>
      <c r="G37" s="58">
        <v>150</v>
      </c>
      <c r="H37" s="58">
        <v>300</v>
      </c>
    </row>
    <row r="38" ht="24.5" customHeight="1" spans="1:8">
      <c r="A38" s="54" t="s">
        <v>71</v>
      </c>
      <c r="B38" s="54" t="s">
        <v>638</v>
      </c>
      <c r="C38" s="61" t="s">
        <v>640</v>
      </c>
      <c r="D38" s="64" t="s">
        <v>563</v>
      </c>
      <c r="E38" s="64" t="s">
        <v>564</v>
      </c>
      <c r="F38" s="57">
        <v>2</v>
      </c>
      <c r="G38" s="58">
        <v>956</v>
      </c>
      <c r="H38" s="58">
        <v>1912</v>
      </c>
    </row>
    <row r="39" ht="24.5" customHeight="1" spans="1:8">
      <c r="A39" s="54" t="s">
        <v>71</v>
      </c>
      <c r="B39" s="54" t="s">
        <v>638</v>
      </c>
      <c r="C39" s="55" t="s">
        <v>641</v>
      </c>
      <c r="D39" s="64" t="s">
        <v>565</v>
      </c>
      <c r="E39" s="64" t="s">
        <v>508</v>
      </c>
      <c r="F39" s="57">
        <v>2</v>
      </c>
      <c r="G39" s="58">
        <v>3800</v>
      </c>
      <c r="H39" s="58">
        <v>7600</v>
      </c>
    </row>
    <row r="40" s="42" customFormat="1" ht="24.5" customHeight="1" spans="1:8">
      <c r="A40" s="54" t="s">
        <v>71</v>
      </c>
      <c r="B40" s="54" t="s">
        <v>660</v>
      </c>
      <c r="C40" s="65" t="s">
        <v>661</v>
      </c>
      <c r="D40" s="54" t="s">
        <v>609</v>
      </c>
      <c r="E40" s="54" t="s">
        <v>391</v>
      </c>
      <c r="F40" s="57">
        <v>1</v>
      </c>
      <c r="G40" s="58">
        <v>3280000</v>
      </c>
      <c r="H40" s="58">
        <v>3280000</v>
      </c>
    </row>
    <row r="41" ht="18.75" customHeight="1" spans="1:8">
      <c r="A41" s="26" t="s">
        <v>56</v>
      </c>
      <c r="B41" s="66"/>
      <c r="C41" s="66"/>
      <c r="D41" s="66"/>
      <c r="E41" s="67"/>
      <c r="F41" s="57"/>
      <c r="G41" s="58"/>
      <c r="H41" s="58">
        <f>SUM(H8:H40)</f>
        <v>3989562</v>
      </c>
    </row>
  </sheetData>
  <mergeCells count="9">
    <mergeCell ref="A3:H3"/>
    <mergeCell ref="A4:C4"/>
    <mergeCell ref="F5:H5"/>
    <mergeCell ref="A41:E41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:K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29"/>
      <c r="E2" s="29"/>
      <c r="F2" s="29"/>
      <c r="G2" s="29"/>
      <c r="H2" s="30"/>
      <c r="I2" s="30"/>
      <c r="J2" s="30"/>
      <c r="K2" s="40" t="s">
        <v>662</v>
      </c>
    </row>
    <row r="3" ht="42.75" customHeight="1" spans="1:11">
      <c r="A3" s="6" t="s">
        <v>663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"单位名称："&amp;"双江拉祜族佤族布朗族傣族自治县沙河乡卫生院"</f>
        <v>单位名称：双江拉祜族佤族布朗族傣族自治县沙河乡卫生院</v>
      </c>
      <c r="B4" s="9"/>
      <c r="C4" s="9"/>
      <c r="D4" s="9"/>
      <c r="E4" s="9"/>
      <c r="F4" s="9"/>
      <c r="G4" s="9"/>
      <c r="H4" s="10"/>
      <c r="I4" s="10"/>
      <c r="J4" s="10"/>
      <c r="K4" s="5" t="s">
        <v>193</v>
      </c>
    </row>
    <row r="5" ht="18.75" customHeight="1" spans="1:11">
      <c r="A5" s="11" t="s">
        <v>272</v>
      </c>
      <c r="B5" s="11" t="s">
        <v>208</v>
      </c>
      <c r="C5" s="11" t="s">
        <v>273</v>
      </c>
      <c r="D5" s="12" t="s">
        <v>209</v>
      </c>
      <c r="E5" s="12" t="s">
        <v>210</v>
      </c>
      <c r="F5" s="12" t="s">
        <v>274</v>
      </c>
      <c r="G5" s="12" t="s">
        <v>275</v>
      </c>
      <c r="H5" s="31" t="s">
        <v>56</v>
      </c>
      <c r="I5" s="13" t="s">
        <v>664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2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3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4"/>
      <c r="B9" s="22"/>
      <c r="C9" s="34"/>
      <c r="D9" s="34"/>
      <c r="E9" s="34"/>
      <c r="F9" s="34"/>
      <c r="G9" s="34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5" t="s">
        <v>144</v>
      </c>
      <c r="B11" s="36"/>
      <c r="C11" s="36"/>
      <c r="D11" s="36"/>
      <c r="E11" s="36"/>
      <c r="F11" s="36"/>
      <c r="G11" s="37"/>
      <c r="H11" s="24"/>
      <c r="I11" s="24"/>
      <c r="J11" s="24"/>
      <c r="K11" s="24"/>
    </row>
    <row r="12" ht="23" customHeight="1" spans="1:11">
      <c r="A12" s="38" t="s">
        <v>665</v>
      </c>
      <c r="B12" s="39"/>
      <c r="C12" s="39"/>
      <c r="D12" s="39"/>
      <c r="E12" s="39"/>
      <c r="F12" s="39"/>
      <c r="G12" s="39"/>
      <c r="H12" s="39"/>
      <c r="I12" s="39"/>
      <c r="J12" s="39"/>
      <c r="K12" s="41"/>
    </row>
  </sheetData>
  <mergeCells count="16">
    <mergeCell ref="A3:K3"/>
    <mergeCell ref="A4:G4"/>
    <mergeCell ref="I5:K5"/>
    <mergeCell ref="A11:G11"/>
    <mergeCell ref="A12:K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666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"单位名称："&amp;"双江拉祜族佤族布朗族傣族自治县沙河乡卫生院"</f>
        <v>单位名称：双江拉祜族佤族布朗族傣族自治县沙河乡卫生院</v>
      </c>
      <c r="B4" s="9"/>
      <c r="C4" s="9"/>
      <c r="D4" s="9"/>
      <c r="E4" s="10"/>
      <c r="F4" s="10"/>
      <c r="G4" s="5" t="s">
        <v>193</v>
      </c>
    </row>
    <row r="5" ht="18.75" customHeight="1" spans="1:7">
      <c r="A5" s="11" t="s">
        <v>273</v>
      </c>
      <c r="B5" s="11" t="s">
        <v>272</v>
      </c>
      <c r="C5" s="11" t="s">
        <v>208</v>
      </c>
      <c r="D5" s="12" t="s">
        <v>667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175000</v>
      </c>
      <c r="F9" s="24"/>
      <c r="G9" s="24"/>
    </row>
    <row r="10" ht="18.75" customHeight="1" spans="1:7">
      <c r="A10" s="22"/>
      <c r="B10" s="22" t="s">
        <v>668</v>
      </c>
      <c r="C10" s="22" t="s">
        <v>301</v>
      </c>
      <c r="D10" s="22" t="s">
        <v>669</v>
      </c>
      <c r="E10" s="24">
        <v>35000</v>
      </c>
      <c r="F10" s="24"/>
      <c r="G10" s="24"/>
    </row>
    <row r="11" ht="18.75" customHeight="1" spans="1:7">
      <c r="A11" s="25"/>
      <c r="B11" s="22" t="s">
        <v>668</v>
      </c>
      <c r="C11" s="22" t="s">
        <v>304</v>
      </c>
      <c r="D11" s="22" t="s">
        <v>669</v>
      </c>
      <c r="E11" s="24">
        <v>50000</v>
      </c>
      <c r="F11" s="24"/>
      <c r="G11" s="24"/>
    </row>
    <row r="12" ht="23" customHeight="1" spans="1:7">
      <c r="A12" s="25"/>
      <c r="B12" s="22" t="s">
        <v>670</v>
      </c>
      <c r="C12" s="22" t="s">
        <v>320</v>
      </c>
      <c r="D12" s="22" t="s">
        <v>669</v>
      </c>
      <c r="E12" s="24">
        <v>20000</v>
      </c>
      <c r="F12" s="24"/>
      <c r="G12" s="24"/>
    </row>
    <row r="13" ht="18.75" customHeight="1" spans="1:7">
      <c r="A13" s="25"/>
      <c r="B13" s="22" t="s">
        <v>670</v>
      </c>
      <c r="C13" s="22" t="s">
        <v>370</v>
      </c>
      <c r="D13" s="22" t="s">
        <v>669</v>
      </c>
      <c r="E13" s="24">
        <v>60000</v>
      </c>
      <c r="F13" s="24"/>
      <c r="G13" s="24"/>
    </row>
    <row r="14" ht="18.75" customHeight="1" spans="1:7">
      <c r="A14" s="25"/>
      <c r="B14" s="22" t="s">
        <v>670</v>
      </c>
      <c r="C14" s="22" t="s">
        <v>330</v>
      </c>
      <c r="D14" s="22" t="s">
        <v>669</v>
      </c>
      <c r="E14" s="24">
        <v>10000</v>
      </c>
      <c r="F14" s="24"/>
      <c r="G14" s="24"/>
    </row>
    <row r="15" ht="18.75" customHeight="1" spans="1:7">
      <c r="A15" s="26" t="s">
        <v>56</v>
      </c>
      <c r="B15" s="27" t="s">
        <v>671</v>
      </c>
      <c r="C15" s="27"/>
      <c r="D15" s="28"/>
      <c r="E15" s="24">
        <v>175000</v>
      </c>
      <c r="F15" s="24"/>
      <c r="G15" s="24"/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中央和省、市转移支付补助项目支出预算表11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老夫聊发少年狂</cp:lastModifiedBy>
  <dcterms:created xsi:type="dcterms:W3CDTF">2025-03-11T00:42:00Z</dcterms:created>
  <dcterms:modified xsi:type="dcterms:W3CDTF">2025-03-12T00:32:11Z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A949D57F47374F48B17E2806AC80076C_12</vt:lpwstr>
  </property>
  <property fmtid="{D5CDD505-2E9C-101B-9397-08002B2CF9AE}" pid="3" name="KSOProductBuildVer">
    <vt:lpwstr>2052-12.1.0.20305</vt:lpwstr>
  </property>
</Properties>
</file>