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25"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<sst xmlns="http://schemas.openxmlformats.org/spreadsheetml/2006/main" count="1186" uniqueCount="432">
  <si>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</si>
  <si>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</si>
  <si>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</si>
  <si>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</si>
  <si>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</si>
  <si>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</si>
  <si>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</si>
  <si>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</si>
  <si>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</si>
  <si>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</si>
  <si>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</si>
  <si>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</si>
  <si>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</si>
  <si>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</si>
  <si>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</si>
  <si>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</si>
  <si>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</si>
  <si>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</si>
  <si>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</si>
  <si>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</si>
  <si>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</si>
  <si>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</si>
  <si>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</si>
  <si>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</si>
  <si>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</si>
  <si>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</si>
  <si>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</si>
  <si>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</si>
  <si>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</si>
  <si>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</si>
  <si>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</si>
  <si>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</si>
  <si>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</si>
  <si>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</si>
  <si>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</si>
  <si>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</si>
  <si>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</si>
  <si>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</si>
  <si>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</si>
  <si>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</si>
  <si>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</si>
  <si>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</si>
  <si>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</si>
  <si>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</si>
  <si>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</si>
  <si>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</si>
  <si>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</si>
  <si>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</si>
  <si>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</si>
  <si>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</si>
  <si>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</si>
  <si>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</si>
  <si>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</si>
  <si>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</si>
  <si>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</si>
  <si>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</si>
  <si>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</si>
  <si>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</si>
  <si>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</si>
  <si>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</si>
  <si>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</si>
  <si>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</si>
  <si>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</si>
  <si>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</si>
  <si>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</si>
  <si>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</si>
  <si>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</si>
  <si>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</si>
  <si>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</si>
  <si>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</si>
  <si>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105020</t>
  </si>
  <si>
    <t>双江拉祜族佤族布朗族傣族自治县邦丙中学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</si>
  <si>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</si>
  <si>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</si>
  <si>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</si>
  <si>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</si>
  <si>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</si>
  <si>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</si>
  <si>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</si>
  <si>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</si>
  <si>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</si>
  <si>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</si>
  <si>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</si>
  <si>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</si>
  <si>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</si>
  <si>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</si>
  <si>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</si>
  <si>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</si>
  <si>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</si>
  <si>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</si>
  <si>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</si>
  <si>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</si>
  <si>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</si>
  <si>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</si>
  <si>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</si>
  <si>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</si>
  <si>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</si>
  <si>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</si>
  <si>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</si>
  <si>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</si>
  <si>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</si>
  <si>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</si>
  <si>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</si>
  <si>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</si>
  <si>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</si>
  <si>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</si>
  <si>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</si>
  <si>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</si>
  <si>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</si>
  <si>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</si>
  <si>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</si>
  <si>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</si>
  <si>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</si>
  <si>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</si>
  <si>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</si>
  <si>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</si>
  <si>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</si>
  <si>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</si>
  <si>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</si>
  <si>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</si>
  <si>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</si>
  <si>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</si>
  <si>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</si>
  <si>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</si>
  <si>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</si>
  <si>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</si>
  <si>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</si>
  <si>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</si>
  <si>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</si>
  <si>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</si>
  <si>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</si>
  <si>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</si>
  <si>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</si>
  <si>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</si>
  <si>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</si>
  <si>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</si>
  <si>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</si>
  <si>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</si>
  <si>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</si>
  <si>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</si>
  <si>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</si>
  <si>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</si>
  <si>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</si>
  <si>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</si>
  <si>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</si>
  <si>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</si>
  <si>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</si>
  <si>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</si>
  <si>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</si>
  <si>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</si>
  <si>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</si>
  <si>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</si>
  <si>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</si>
  <si>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</si>
  <si>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</si>
  <si>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</si>
  <si>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</si>
  <si>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</si>
  <si>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</si>
  <si>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</si>
  <si>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</si>
  <si>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</si>
  <si>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</si>
  <si>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</si>
  <si>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</si>
  <si>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</si>
  <si>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</si>
  <si>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</si>
  <si>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</si>
  <si>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</si>
  <si>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</si>
  <si>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</si>
  <si>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</si>
  <si>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</si>
  <si>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</si>
  <si>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</si>
  <si>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</si>
  <si>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</si>
  <si>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</si>
  <si>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</si>
  <si>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</si>
  <si>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</si>
  <si>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</si>
  <si>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</si>
  <si>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</si>
  <si>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</si>
  <si>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说明：双江拉祜族佤族布朗族傣族自治县邦丙中学2025年无“三公”经费支出预算，故“一般公共预算“三公”经费支出预算表03”表为空表。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</si>
  <si>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</si>
  <si>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</si>
  <si>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</si>
  <si>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</si>
  <si>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</si>
  <si>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</si>
  <si>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</si>
  <si>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</si>
  <si>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</si>
  <si>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</si>
  <si>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</si>
  <si>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</si>
  <si>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</si>
  <si>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</si>
  <si>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</si>
  <si>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</si>
  <si>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</si>
  <si>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</si>
  <si>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530925210000000001948</t>
  </si>
  <si>
    <t>事业人员工资支出</t>
  </si>
  <si>
    <t>30101</t>
  </si>
  <si>
    <t>基本工资</t>
  </si>
  <si>
    <t>30102</t>
  </si>
  <si>
    <t>津贴补贴</t>
  </si>
  <si>
    <t>530925231100001439143</t>
  </si>
  <si>
    <t>集中连片地区乡村教师生活补助</t>
  </si>
  <si>
    <t>30107</t>
  </si>
  <si>
    <t>绩效工资</t>
  </si>
  <si>
    <t>530925231100001439142</t>
  </si>
  <si>
    <t>绩效工资（2017年提高标准部分）</t>
  </si>
  <si>
    <t>530925210000000001949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</si>
  <si>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</si>
  <si>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</si>
  <si>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</si>
  <si>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</si>
  <si>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</si>
  <si>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</si>
  <si>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</si>
  <si>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</si>
  <si>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</si>
  <si>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</si>
  <si>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</si>
  <si>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530925210000000001950</t>
  </si>
  <si>
    <t>30113</t>
  </si>
  <si>
    <t>530925231100001439150</t>
  </si>
  <si>
    <t>编制外长聘人员支出</t>
  </si>
  <si>
    <t>30199</t>
  </si>
  <si>
    <t>其他工资福利支出</t>
  </si>
  <si>
    <t>530925231100001179851</t>
  </si>
  <si>
    <t>退休人员公用经费</t>
  </si>
  <si>
    <t>30299</t>
  </si>
  <si>
    <t>其他商品和服务支出</t>
  </si>
  <si>
    <t>530925231100001439151</t>
  </si>
  <si>
    <t>生均公用经费</t>
  </si>
  <si>
    <t>30201</t>
  </si>
  <si>
    <t>办公费</t>
  </si>
  <si>
    <t>530925231100001179850</t>
  </si>
  <si>
    <t>工会经费</t>
  </si>
  <si>
    <t>30228</t>
  </si>
  <si>
    <t>530925251100003762078</t>
  </si>
  <si>
    <t>残疾人就业保障金</t>
  </si>
  <si>
    <t>530925241100002324208</t>
  </si>
  <si>
    <t>其他退休费</t>
  </si>
  <si>
    <t>30302</t>
  </si>
  <si>
    <t>退休费</t>
  </si>
  <si>
    <t>预算05-1表</t>
  </si>
  <si>
    <t>项目分类</t>
  </si>
  <si>
    <t>项目单位</t>
  </si>
  <si>
    <t>经济科目编码</t>
  </si>
  <si>
    <t>经济科目名称</t>
  </si>
  <si>
    <t>本年拨款</t>
  </si>
  <si>
    <t>其中：本次下达</t>
  </si>
  <si>
    <t>2021至2023年专项整改（特殊教育公用经费）上级专款资金</t>
  </si>
  <si>
    <t>民生类</t>
  </si>
  <si>
    <t>530925241100002942294</t>
  </si>
  <si>
    <t>2024年较少民族学生补助第二批中央直达资金</t>
  </si>
  <si>
    <t>530925241100003149229</t>
  </si>
  <si>
    <t>30308</t>
  </si>
  <si>
    <t>助学金</t>
  </si>
  <si>
    <t>2024年特殊教育公用经费第二批省级直达资金</t>
  </si>
  <si>
    <t>530925241100003148673</t>
  </si>
  <si>
    <t>2024年义务教育公用经费第二批省级直达资金</t>
  </si>
  <si>
    <t>530925241100003148207</t>
  </si>
  <si>
    <t>2024年义务教育学生营养改善计划第二批中央直达资金</t>
  </si>
  <si>
    <t>530925241100003149235</t>
  </si>
  <si>
    <t>（非财政项目）自有资金（学生伙食费）专项经费</t>
  </si>
  <si>
    <t>事业发展类</t>
  </si>
  <si>
    <t>530925241100003183056</t>
  </si>
  <si>
    <t>39999</t>
  </si>
  <si>
    <t>临财教发〔2024〕148号义务教育公用经费第一批市级资金</t>
  </si>
  <si>
    <t>530925241100003309619</t>
  </si>
  <si>
    <t>特岗教师补发工资资金</t>
  </si>
  <si>
    <t>530925251100003763399</t>
  </si>
  <si>
    <t>30399</t>
  </si>
  <si>
    <t>其他对个人和家庭的补助</t>
  </si>
  <si>
    <t>特殊教育经费保障经费</t>
  </si>
  <si>
    <t>530925241100002285519</t>
  </si>
  <si>
    <t>义务教育公用经费</t>
  </si>
  <si>
    <t>530925241100002883437</t>
  </si>
  <si>
    <t>义务教育公用经费（办公设备购置）</t>
  </si>
  <si>
    <t>530925241100002883553</t>
  </si>
  <si>
    <t>31002</t>
  </si>
  <si>
    <t>办公设备购置</t>
  </si>
  <si>
    <t>义务教育家庭经济困难学生生活补助经费</t>
  </si>
  <si>
    <t>530925241100002285404</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</si>
  <si>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</si>
  <si>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</si>
  <si>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</si>
  <si>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</si>
  <si>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</si>
  <si>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</si>
  <si>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</si>
  <si>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</si>
  <si>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</si>
  <si>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</si>
  <si>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</si>
  <si>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</si>
  <si>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产出指标</t>
  </si>
  <si>
    <t>数量指标</t>
  </si>
  <si>
    <t>学生人数</t>
  </si>
  <si>
    <t>=</t>
  </si>
  <si>
    <t>399</t>
  </si>
  <si>
    <t>人</t>
  </si>
  <si>
    <t>定量指标</t>
  </si>
  <si>
    <t>政策宣传次数</t>
  </si>
  <si>
    <t>&gt;=</t>
  </si>
  <si>
    <t>次</t>
  </si>
  <si>
    <t>质量指标</t>
  </si>
  <si>
    <t>兑现准确率</t>
  </si>
  <si>
    <t>95</t>
  </si>
  <si>
    <t>%</t>
  </si>
  <si>
    <t>时效指标</t>
  </si>
  <si>
    <t>发放及时率</t>
  </si>
  <si>
    <t>100</t>
  </si>
  <si>
    <t>效益指标</t>
  </si>
  <si>
    <t>社会效益</t>
  </si>
  <si>
    <t>政策知晓率</t>
  </si>
  <si>
    <t>90</t>
  </si>
  <si>
    <t>满意度指标</t>
  </si>
  <si>
    <t>服务对象满意度</t>
  </si>
  <si>
    <t>受益对象满意度</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</si>
  <si>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</si>
  <si>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获补对象数</t>
  </si>
  <si>
    <t>人(人次、家)</t>
  </si>
  <si>
    <t>反映特殊教育学生获得补充公用经费人数情况。</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</si>
  <si>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</si>
  <si>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</si>
  <si>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</si>
  <si>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获补覆盖率</t>
  </si>
  <si>
    <t>获补覆盖率=实际获得补助人数/申请符合标准人数*100%</t>
  </si>
  <si>
    <t>资金到位率</t>
  </si>
  <si>
    <t>反映发放单位及时发放补助资金的情况。
资金到位率=在时限内到位资金/应到位资金*100%</t>
  </si>
  <si>
    <t>经济效益</t>
  </si>
  <si>
    <t>带动经济社会发展</t>
  </si>
  <si>
    <t>有效带动</t>
  </si>
  <si>
    <t>定性指标</t>
  </si>
  <si>
    <t>反映保障资金带动经济社会发展的情况。</t>
  </si>
  <si>
    <t>80</t>
  </si>
  <si>
    <t>反映补助政策的宣传效果情况。
政策知晓率=调查中补助政策知晓人数/调查总人数*100%</t>
  </si>
  <si>
    <t>学习生活状况改善</t>
  </si>
  <si>
    <t>有所改善</t>
  </si>
  <si>
    <t>反映补助促进受助对象生活状况改善的情况。</t>
  </si>
  <si>
    <t>85</t>
  </si>
  <si>
    <t>反映获补助受益对象的满意程度。</t>
  </si>
  <si>
    <t>教职工满意度</t>
  </si>
  <si>
    <t>反映教职工的满意程度。</t>
  </si>
  <si>
    <t>以2023-2024学年的在校学生为依据，按时足额下达义务教育家庭经济困难学生生活补助资金，确保我县城乡义务教育学校学生补助资金能够得到有效保障。</t>
  </si>
  <si>
    <t>资助建档立卡贫困户子女人数</t>
  </si>
  <si>
    <t>359</t>
  </si>
  <si>
    <t>反映资助建档立卡贫困户子女人数情况</t>
  </si>
  <si>
    <t>资助标准达标率</t>
  </si>
  <si>
    <t>反映资助标准达标情况</t>
  </si>
  <si>
    <t>反映补助对象兑现准确情况</t>
  </si>
  <si>
    <t>资助经费及时发放率</t>
  </si>
  <si>
    <t>反映资助经费及时发放情况</t>
  </si>
  <si>
    <t>成本指标</t>
  </si>
  <si>
    <t>经济成本指标</t>
  </si>
  <si>
    <t>101.25</t>
  </si>
  <si>
    <t>元/年·人</t>
  </si>
  <si>
    <t>反映发放该补助需要的成本费用</t>
  </si>
  <si>
    <t>生活状况改善</t>
  </si>
  <si>
    <t>改善</t>
  </si>
  <si>
    <t>上升</t>
  </si>
  <si>
    <t>反映补助学生家庭生活状况改善的情况。</t>
  </si>
  <si>
    <t>生产生活能力提高</t>
  </si>
  <si>
    <t>提高</t>
  </si>
  <si>
    <t>反映家庭生产生活能力提高的情况。</t>
  </si>
  <si>
    <t>做好本部门人员、公用经费保障，按规定落实干部职工各项待遇，支持部门正常履职。</t>
  </si>
  <si>
    <t>工资福利发放人数</t>
  </si>
  <si>
    <t>22</t>
  </si>
  <si>
    <t>反映部门（单位）实际发放工资人员数量。</t>
  </si>
  <si>
    <t>发放对象准确率</t>
  </si>
  <si>
    <t>反映补助准确发放的情况。
补助兑现准确率=补助兑付额/应付额*100%</t>
  </si>
  <si>
    <t>反映发放单位及时发放补助资金的情况。
发放及时率=在时限内发放资金/应发放资金*100%</t>
  </si>
  <si>
    <t>部门运转</t>
  </si>
  <si>
    <t>正常运转</t>
  </si>
  <si>
    <t>反映部门（单位）运转情况。</t>
  </si>
  <si>
    <t>反映服务对象的满意程度。</t>
  </si>
  <si>
    <t>以2023-2024学年的特殊教育学生为依据，按时足额下达特殊教育公用经费补助资金，按照标准中学6000元/生·年，使特殊教育学校及随班就读的残疾学生得到更好的教育和康复。</t>
  </si>
  <si>
    <t>特殊教育学生人数</t>
  </si>
  <si>
    <t>162</t>
  </si>
  <si>
    <t>预算06表</t>
  </si>
  <si>
    <t>政府性基金预算支出预算表</t>
  </si>
  <si>
    <t>单位名称：全部</t>
  </si>
  <si>
    <t>本年政府性基金预算支出</t>
  </si>
  <si>
    <t>说明：双江拉祜族佤族布朗族傣族自治县邦丙中学2025年无政府性基金预算支出预算，故“部门政府性基金预算支出预算表06”表为空表。</t>
  </si>
  <si>
    <t>预算07表</t>
  </si>
  <si>
    <t>预算项目</t>
  </si>
  <si>
    <t>采购项目</t>
  </si>
  <si>
    <t>采购目录</t>
  </si>
  <si>
    <t>计量
单位</t>
  </si>
  <si>
    <t>数量</t>
  </si>
  <si>
    <t>面向中小企业预留资金</t>
  </si>
  <si>
    <t>政府性
基金</t>
  </si>
  <si>
    <t>国有资本经营收益</t>
  </si>
  <si>
    <t>财政专户管理的收入</t>
  </si>
  <si>
    <t>说明： 双江拉祜族佤族布朗族傣族自治县邦丙中学2025年无政府采购预算，故“部门政府采购预算表07”为空表。</t>
  </si>
  <si>
    <t>预算08表</t>
  </si>
  <si>
    <t>政府购买服务项目</t>
  </si>
  <si>
    <t>政府购买服务目录</t>
  </si>
  <si>
    <t>政府性基金</t>
  </si>
  <si>
    <t>说明： 双江拉祜族佤族布朗族傣族自治县邦丙中学2025年无政府购买服务预算，故“部门政府购买服务预算表08”表为空表。</t>
  </si>
  <si>
    <t>预算09-1表</t>
  </si>
  <si>
    <t>单位名称（项目）</t>
  </si>
  <si>
    <t>地区</t>
  </si>
  <si>
    <t>-</t>
  </si>
  <si>
    <t>说明：双江拉祜族佤族布朗族傣族自治县邦丙中学2025年无县对下转移支付预算，故“县对下转移支付预算表09-1”表为空表。</t>
  </si>
  <si>
    <t>预算09-2表</t>
  </si>
  <si>
    <t>说明：双江拉祜族佤族布朗族傣族自治县邦丙中学2025年无县对下转移支付预算，无相应绩效目标，故“县对下转移支付绩效目标表09-2”表为空表。</t>
  </si>
  <si>
    <t>预算10表</t>
  </si>
  <si>
    <t>资产类别</t>
  </si>
  <si>
    <t>资产分类代码.名称</t>
  </si>
  <si>
    <t>资产名称</t>
  </si>
  <si>
    <t>计量单位</t>
  </si>
  <si>
    <t>财政部门批复数（元）</t>
  </si>
  <si>
    <t>单价</t>
  </si>
  <si>
    <t>金额</t>
  </si>
  <si>
    <t>说明：双江拉祜族佤族布朗族傣族自治县邦丙中学2025年无新增资产配置预算，故“新增资产配置表10”表为空表。</t>
  </si>
  <si>
    <t>预算11表</t>
  </si>
  <si>
    <t>上级补助</t>
  </si>
  <si>
    <t>说明： 双江拉祜族佤族布朗族傣族自治县邦丙中学2025年无上级补助项目支出预算，故“转移支付补助项目支出预算表11”表为空表。</t>
  </si>
  <si>
    <t>预算12表</t>
  </si>
  <si>
    <t>项目级次</t>
  </si>
  <si>
    <t>312 民生类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</si>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</sst>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3">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6" fillId="0" borderId="7" xfId="51" applyFont="1">
      <alignment horizontal="right" vertical="center"/>
    </xf>
    <xf numFmtId="176" fontId="16"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2" fillId="0" borderId="7" xfId="51"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33"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2" t="s">
        <v>0</v>
      </c>
    </row>
    <row r="2" ht="36" customHeight="1" spans="1:4">
      <c r="A2" s="4" t="str">
        <f>"2025"&amp;"年部门财务收支预算总表"</f>
        <v>2025年部门财务收支预算总表</v>
      </c>
      <c r="B2" s="203"/>
      <c r="C2" s="203"/>
      <c r="D2" s="203"/>
    </row>
    <row r="3" ht="18.75" customHeight="1" spans="1:4">
      <c r="A3" s="34" t="str">
        <f>"单位名称："&amp;"双江拉祜族佤族布朗族傣族自治县邦丙中学"</f>
        <v>单位名称：双江拉祜族佤族布朗族傣族自治县邦丙中学</v>
      </c>
      <c r="B3" s="204"/>
      <c r="C3" s="204"/>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68" t="s">
        <v>6</v>
      </c>
      <c r="B7" s="23">
        <v>6512732.79</v>
      </c>
      <c r="C7" s="168" t="s">
        <v>7</v>
      </c>
      <c r="D7" s="23"/>
    </row>
    <row r="8" ht="18.75" customHeight="1" spans="1:4">
      <c r="A8" s="168" t="s">
        <v>8</v>
      </c>
      <c r="B8" s="23"/>
      <c r="C8" s="168" t="s">
        <v>9</v>
      </c>
      <c r="D8" s="23"/>
    </row>
    <row r="9" ht="18.75" customHeight="1" spans="1:4">
      <c r="A9" s="168" t="s">
        <v>10</v>
      </c>
      <c r="B9" s="23"/>
      <c r="C9" s="168" t="s">
        <v>11</v>
      </c>
      <c r="D9" s="23"/>
    </row>
    <row r="10" ht="18.75" customHeight="1" spans="1:4">
      <c r="A10" s="168" t="s">
        <v>12</v>
      </c>
      <c r="B10" s="23"/>
      <c r="C10" s="168" t="s">
        <v>13</v>
      </c>
      <c r="D10" s="23"/>
    </row>
    <row r="11" ht="18.75" customHeight="1" spans="1:4">
      <c r="A11" s="21" t="s">
        <v>14</v>
      </c>
      <c r="B11" s="23">
        <v>1300000</v>
      </c>
      <c r="C11" s="205" t="s">
        <v>15</v>
      </c>
      <c r="D11" s="23">
        <v>6706581.46</v>
      </c>
    </row>
    <row r="12" ht="18.75" customHeight="1" spans="1:4">
      <c r="A12" s="206" t="s">
        <v>16</v>
      </c>
      <c r="B12" s="23"/>
      <c r="C12" s="207" t="s">
        <v>17</v>
      </c>
      <c r="D12" s="23"/>
    </row>
    <row r="13" ht="18.75" customHeight="1" spans="1:4">
      <c r="A13" s="206" t="s">
        <v>18</v>
      </c>
      <c r="B13" s="23"/>
      <c r="C13" s="207" t="s">
        <v>19</v>
      </c>
      <c r="D13" s="23"/>
    </row>
    <row r="14" ht="18.75" customHeight="1" spans="1:4">
      <c r="A14" s="206" t="s">
        <v>20</v>
      </c>
      <c r="B14" s="23"/>
      <c r="C14" s="207" t="s">
        <v>21</v>
      </c>
      <c r="D14" s="23">
        <v>606282.13</v>
      </c>
    </row>
    <row r="15" ht="18.75" customHeight="1" spans="1:4">
      <c r="A15" s="206" t="s">
        <v>22</v>
      </c>
      <c r="B15" s="23"/>
      <c r="C15" s="207" t="s">
        <v>23</v>
      </c>
      <c r="D15" s="23">
        <v>235756.91</v>
      </c>
    </row>
    <row r="16" ht="18.75" customHeight="1" spans="1:4">
      <c r="A16" s="206" t="s">
        <v>24</v>
      </c>
      <c r="B16" s="23">
        <v>1300000</v>
      </c>
      <c r="C16" s="206" t="s">
        <v>25</v>
      </c>
      <c r="D16" s="23"/>
    </row>
    <row r="17" ht="18.75" customHeight="1" spans="1:4">
      <c r="A17" s="206" t="s">
        <v>26</v>
      </c>
      <c r="B17" s="23"/>
      <c r="C17" s="206" t="s">
        <v>27</v>
      </c>
      <c r="D17" s="23"/>
    </row>
    <row r="18" ht="18.75" customHeight="1" spans="1:4">
      <c r="A18" s="208" t="s">
        <v>26</v>
      </c>
      <c r="B18" s="23"/>
      <c r="C18" s="207" t="s">
        <v>28</v>
      </c>
      <c r="D18" s="23"/>
    </row>
    <row r="19" ht="18.75" customHeight="1" spans="1:4">
      <c r="A19" s="208" t="s">
        <v>26</v>
      </c>
      <c r="B19" s="23"/>
      <c r="C19" s="207" t="s">
        <v>29</v>
      </c>
      <c r="D19" s="23"/>
    </row>
    <row r="20" ht="18.75" customHeight="1" spans="1:4">
      <c r="A20" s="208" t="s">
        <v>26</v>
      </c>
      <c r="B20" s="23"/>
      <c r="C20" s="207" t="s">
        <v>30</v>
      </c>
      <c r="D20" s="23"/>
    </row>
    <row r="21" ht="18.75" customHeight="1" spans="1:4">
      <c r="A21" s="208" t="s">
        <v>26</v>
      </c>
      <c r="B21" s="23"/>
      <c r="C21" s="207" t="s">
        <v>31</v>
      </c>
      <c r="D21" s="23"/>
    </row>
    <row r="22" ht="18.75" customHeight="1" spans="1:4">
      <c r="A22" s="208" t="s">
        <v>26</v>
      </c>
      <c r="B22" s="23"/>
      <c r="C22" s="207" t="s">
        <v>32</v>
      </c>
      <c r="D22" s="23"/>
    </row>
    <row r="23" ht="18.75" customHeight="1" spans="1:4">
      <c r="A23" s="208" t="s">
        <v>26</v>
      </c>
      <c r="B23" s="23"/>
      <c r="C23" s="207" t="s">
        <v>33</v>
      </c>
      <c r="D23" s="23"/>
    </row>
    <row r="24" ht="18.75" customHeight="1" spans="1:4">
      <c r="A24" s="208" t="s">
        <v>26</v>
      </c>
      <c r="B24" s="23"/>
      <c r="C24" s="207" t="s">
        <v>34</v>
      </c>
      <c r="D24" s="23"/>
    </row>
    <row r="25" ht="18.75" customHeight="1" spans="1:4">
      <c r="A25" s="208" t="s">
        <v>26</v>
      </c>
      <c r="B25" s="23"/>
      <c r="C25" s="207" t="s">
        <v>35</v>
      </c>
      <c r="D25" s="23">
        <v>365807.52</v>
      </c>
    </row>
    <row r="26" ht="18.75" customHeight="1" spans="1:4">
      <c r="A26" s="208" t="s">
        <v>26</v>
      </c>
      <c r="B26" s="23"/>
      <c r="C26" s="207" t="s">
        <v>36</v>
      </c>
      <c r="D26" s="23"/>
    </row>
    <row r="27" ht="18.75" customHeight="1" spans="1:4">
      <c r="A27" s="208" t="s">
        <v>26</v>
      </c>
      <c r="B27" s="23"/>
      <c r="C27" s="207" t="s">
        <v>37</v>
      </c>
      <c r="D27" s="23"/>
    </row>
    <row r="28" ht="18.75" customHeight="1" spans="1:4">
      <c r="A28" s="208" t="s">
        <v>26</v>
      </c>
      <c r="B28" s="23"/>
      <c r="C28" s="207" t="s">
        <v>38</v>
      </c>
      <c r="D28" s="23"/>
    </row>
    <row r="29" ht="18.75" customHeight="1" spans="1:4">
      <c r="A29" s="208" t="s">
        <v>26</v>
      </c>
      <c r="B29" s="23"/>
      <c r="C29" s="207" t="s">
        <v>39</v>
      </c>
      <c r="D29" s="23"/>
    </row>
    <row r="30" ht="18.75" customHeight="1" spans="1:4">
      <c r="A30" s="209" t="s">
        <v>26</v>
      </c>
      <c r="B30" s="23"/>
      <c r="C30" s="206" t="s">
        <v>40</v>
      </c>
      <c r="D30" s="23"/>
    </row>
    <row r="31" ht="18.75" customHeight="1" spans="1:4">
      <c r="A31" s="209" t="s">
        <v>26</v>
      </c>
      <c r="B31" s="23"/>
      <c r="C31" s="206" t="s">
        <v>41</v>
      </c>
      <c r="D31" s="23"/>
    </row>
    <row r="32" ht="18.75" customHeight="1" spans="1:4">
      <c r="A32" s="209" t="s">
        <v>26</v>
      </c>
      <c r="B32" s="23"/>
      <c r="C32" s="206" t="s">
        <v>42</v>
      </c>
      <c r="D32" s="23"/>
    </row>
    <row r="33" ht="18.75" customHeight="1" spans="1:4">
      <c r="A33" s="210"/>
      <c r="B33" s="169"/>
      <c r="C33" s="206" t="s">
        <v>43</v>
      </c>
      <c r="D33" s="167"/>
    </row>
    <row r="34" ht="18.75" customHeight="1" spans="1:4">
      <c r="A34" s="210" t="s">
        <v>44</v>
      </c>
      <c r="B34" s="169">
        <f>SUM(B7:B11)</f>
        <v>7812732.79</v>
      </c>
      <c r="C34" s="164" t="s">
        <v>45</v>
      </c>
      <c r="D34" s="169">
        <v>7914428.02</v>
      </c>
    </row>
    <row r="35" ht="18.75" customHeight="1" spans="1:4">
      <c r="A35" s="211" t="s">
        <v>46</v>
      </c>
      <c r="B35" s="23">
        <v>101695.23</v>
      </c>
      <c r="C35" s="168" t="s">
        <v>47</v>
      </c>
      <c r="D35" s="23"/>
    </row>
    <row r="36" ht="18.75" customHeight="1" spans="1:4">
      <c r="A36" s="211" t="s">
        <v>48</v>
      </c>
      <c r="B36" s="23">
        <v>101695.23</v>
      </c>
      <c r="C36" s="168" t="s">
        <v>48</v>
      </c>
      <c r="D36" s="23"/>
    </row>
    <row r="37" ht="18.75" customHeight="1" spans="1:4">
      <c r="A37" s="211" t="s">
        <v>49</v>
      </c>
      <c r="B37" s="23">
        <f>B35-B36</f>
        <v>0</v>
      </c>
      <c r="C37" s="168" t="s">
        <v>50</v>
      </c>
      <c r="D37" s="23"/>
    </row>
    <row r="38" ht="18.75" customHeight="1" spans="1:4">
      <c r="A38" s="212" t="s">
        <v>51</v>
      </c>
      <c r="B38" s="169">
        <f t="shared" ref="B38:D38" si="1">B34+B35</f>
        <v>7914428.02</v>
      </c>
      <c r="C38" s="164" t="s">
        <v>52</v>
      </c>
      <c r="D38" s="169">
        <f t="shared" si="1"/>
        <v>7914428.02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0"/>
      <c r="O1" s="63"/>
      <c r="P1" s="63"/>
      <c r="Q1" s="63"/>
      <c r="R1" s="63"/>
      <c r="S1" s="31" t="s">
        <v>53</v>
      </c>
    </row>
    <row r="2" ht="57.75" customHeight="1" spans="1:19">
      <c r="A2" s="130"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34" t="str">
        <f>"单位名称："&amp;"双江拉祜族佤族布朗族傣族自治县邦丙中学"</f>
        <v>单位名称：双江拉祜族佤族布朗族傣族自治县邦丙中学</v>
      </c>
      <c r="B3" s="181"/>
      <c r="C3" s="181"/>
      <c r="D3" s="181"/>
      <c r="E3" s="181"/>
      <c r="F3" s="181"/>
      <c r="G3" s="181"/>
      <c r="H3" s="181"/>
      <c r="I3" s="181"/>
      <c r="J3" s="197"/>
      <c r="K3" s="181"/>
      <c r="L3" s="181"/>
      <c r="M3" s="181"/>
      <c r="N3" s="181"/>
      <c r="O3" s="197"/>
      <c r="P3" s="197"/>
      <c r="Q3" s="197"/>
      <c r="R3" s="197"/>
      <c r="S3" s="31"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56">
        <v>1</v>
      </c>
      <c r="B7" s="156">
        <v>2</v>
      </c>
      <c r="C7" s="156">
        <v>3</v>
      </c>
      <c r="D7" s="156">
        <v>4</v>
      </c>
      <c r="E7" s="156">
        <v>5</v>
      </c>
      <c r="F7" s="156">
        <v>6</v>
      </c>
      <c r="G7" s="156">
        <v>7</v>
      </c>
      <c r="H7" s="156">
        <v>8</v>
      </c>
      <c r="I7" s="156">
        <v>9</v>
      </c>
      <c r="J7" s="156">
        <v>10</v>
      </c>
      <c r="K7" s="156">
        <v>11</v>
      </c>
      <c r="L7" s="156">
        <v>12</v>
      </c>
      <c r="M7" s="156">
        <v>13</v>
      </c>
      <c r="N7" s="156">
        <v>14</v>
      </c>
      <c r="O7" s="156">
        <v>15</v>
      </c>
      <c r="P7" s="156">
        <v>16</v>
      </c>
      <c r="Q7" s="156">
        <v>17</v>
      </c>
      <c r="R7" s="156">
        <v>18</v>
      </c>
      <c r="S7" s="156">
        <v>19</v>
      </c>
    </row>
    <row r="8" ht="18.75" customHeight="1" spans="1:19">
      <c r="A8" s="192" t="s">
        <v>70</v>
      </c>
      <c r="B8" s="193" t="s">
        <v>71</v>
      </c>
      <c r="C8" s="23">
        <v>7914428.02</v>
      </c>
      <c r="D8" s="23">
        <v>7812732.79</v>
      </c>
      <c r="E8" s="23">
        <v>6512732.79</v>
      </c>
      <c r="F8" s="23"/>
      <c r="G8" s="23"/>
      <c r="H8" s="23"/>
      <c r="I8" s="23">
        <v>1300000</v>
      </c>
      <c r="J8" s="23"/>
      <c r="K8" s="23"/>
      <c r="L8" s="23"/>
      <c r="M8" s="23"/>
      <c r="N8" s="23">
        <v>1300000</v>
      </c>
      <c r="O8" s="23">
        <v>101695.23</v>
      </c>
      <c r="P8" s="23">
        <v>101695.23</v>
      </c>
      <c r="Q8" s="23"/>
      <c r="R8" s="23"/>
      <c r="S8" s="23"/>
    </row>
    <row r="9" ht="18.75" customHeight="1" spans="1:19">
      <c r="A9" s="194" t="s">
        <v>56</v>
      </c>
      <c r="B9" s="195"/>
      <c r="C9" s="23">
        <v>7914428.02</v>
      </c>
      <c r="D9" s="23">
        <v>7812732.79</v>
      </c>
      <c r="E9" s="23">
        <v>6512732.79</v>
      </c>
      <c r="F9" s="23"/>
      <c r="G9" s="23"/>
      <c r="H9" s="23"/>
      <c r="I9" s="23">
        <v>1300000</v>
      </c>
      <c r="J9" s="23"/>
      <c r="K9" s="23"/>
      <c r="L9" s="23"/>
      <c r="M9" s="23"/>
      <c r="N9" s="23">
        <v>1300000</v>
      </c>
      <c r="O9" s="23">
        <v>101695.23</v>
      </c>
      <c r="P9" s="23">
        <v>101695.23</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8"/>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0"/>
      <c r="H1" s="170"/>
      <c r="J1" s="170"/>
      <c r="O1" s="32" t="s">
        <v>72</v>
      </c>
    </row>
    <row r="2" ht="42" customHeight="1" spans="1:15">
      <c r="A2" s="4"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"单位名称："&amp;"双江拉祜族佤族布朗族傣族自治县邦丙中学"</f>
        <v>单位名称：双江拉祜族佤族布朗族傣族自治县邦丙中学</v>
      </c>
      <c r="B3" s="173"/>
      <c r="C3" s="62"/>
      <c r="D3" s="2"/>
      <c r="E3" s="62"/>
      <c r="F3" s="62"/>
      <c r="G3" s="62"/>
      <c r="H3" s="2"/>
      <c r="I3" s="62"/>
      <c r="J3" s="2"/>
      <c r="K3" s="62"/>
      <c r="L3" s="62"/>
      <c r="M3" s="179"/>
      <c r="N3" s="179"/>
      <c r="O3" s="32" t="s">
        <v>1</v>
      </c>
    </row>
    <row r="4" ht="18.75" customHeight="1" spans="1:15">
      <c r="A4" s="9" t="s">
        <v>73</v>
      </c>
      <c r="B4" s="9" t="s">
        <v>74</v>
      </c>
      <c r="C4" s="9" t="s">
        <v>56</v>
      </c>
      <c r="D4" s="11" t="s">
        <v>59</v>
      </c>
      <c r="E4" s="71" t="s">
        <v>75</v>
      </c>
      <c r="F4" s="137" t="s">
        <v>76</v>
      </c>
      <c r="G4" s="9" t="s">
        <v>60</v>
      </c>
      <c r="H4" s="9" t="s">
        <v>61</v>
      </c>
      <c r="I4" s="9" t="s">
        <v>77</v>
      </c>
      <c r="J4" s="11" t="s">
        <v>78</v>
      </c>
      <c r="K4" s="12"/>
      <c r="L4" s="12"/>
      <c r="M4" s="12"/>
      <c r="N4" s="12"/>
      <c r="O4" s="13"/>
    </row>
    <row r="5" ht="29.25" customHeight="1" spans="1:15">
      <c r="A5" s="17"/>
      <c r="B5" s="17"/>
      <c r="C5" s="17"/>
      <c r="D5" s="143" t="s">
        <v>58</v>
      </c>
      <c r="E5" s="90" t="s">
        <v>75</v>
      </c>
      <c r="F5" s="90" t="s">
        <v>76</v>
      </c>
      <c r="G5" s="17"/>
      <c r="H5" s="17"/>
      <c r="I5" s="17"/>
      <c r="J5" s="143" t="s">
        <v>58</v>
      </c>
      <c r="K5" s="40" t="s">
        <v>79</v>
      </c>
      <c r="L5" s="40" t="s">
        <v>80</v>
      </c>
      <c r="M5" s="40" t="s">
        <v>81</v>
      </c>
      <c r="N5" s="40" t="s">
        <v>82</v>
      </c>
      <c r="O5" s="40" t="s">
        <v>83</v>
      </c>
    </row>
    <row r="6" ht="18.75" customHeight="1" spans="1:15">
      <c r="A6" s="116">
        <v>1</v>
      </c>
      <c r="B6" s="116">
        <v>2</v>
      </c>
      <c r="C6" s="156">
        <v>3</v>
      </c>
      <c r="D6" s="156">
        <v>4</v>
      </c>
      <c r="E6" s="156">
        <v>5</v>
      </c>
      <c r="F6" s="156">
        <v>6</v>
      </c>
      <c r="G6" s="156">
        <v>7</v>
      </c>
      <c r="H6" s="156">
        <v>8</v>
      </c>
      <c r="I6" s="156">
        <v>9</v>
      </c>
      <c r="J6" s="156">
        <v>10</v>
      </c>
      <c r="K6" s="156">
        <v>11</v>
      </c>
      <c r="L6" s="156">
        <v>12</v>
      </c>
      <c r="M6" s="156">
        <v>13</v>
      </c>
      <c r="N6" s="156">
        <v>14</v>
      </c>
      <c r="O6" s="156">
        <v>15</v>
      </c>
    </row>
    <row r="7" ht="18.75" customHeight="1" spans="1:15">
      <c r="A7" s="168" t="s">
        <v>84</v>
      </c>
      <c r="B7" s="168" t="s">
        <v>85</v>
      </c>
      <c r="C7" s="23">
        <v>6706581.46</v>
      </c>
      <c r="D7" s="23">
        <v>5406581.46</v>
      </c>
      <c r="E7" s="23">
        <v>4477592.48</v>
      </c>
      <c r="F7" s="23">
        <v>928988.98</v>
      </c>
      <c r="G7" s="23"/>
      <c r="H7" s="23"/>
      <c r="I7" s="23"/>
      <c r="J7" s="23">
        <v>1300000</v>
      </c>
      <c r="K7" s="23"/>
      <c r="L7" s="23"/>
      <c r="M7" s="23"/>
      <c r="N7" s="23"/>
      <c r="O7" s="23">
        <v>1300000</v>
      </c>
    </row>
    <row r="8" ht="18.75" customHeight="1" spans="1:15">
      <c r="A8" s="213" t="s">
        <v>86</v>
      </c>
      <c r="B8" s="213" t="s">
        <v>87</v>
      </c>
      <c r="C8" s="23">
        <v>6702501.46</v>
      </c>
      <c r="D8" s="23">
        <v>5402501.46</v>
      </c>
      <c r="E8" s="23">
        <v>4477592.48</v>
      </c>
      <c r="F8" s="23">
        <v>924908.98</v>
      </c>
      <c r="G8" s="23"/>
      <c r="H8" s="23"/>
      <c r="I8" s="23"/>
      <c r="J8" s="23">
        <v>1300000</v>
      </c>
      <c r="K8" s="23"/>
      <c r="L8" s="23"/>
      <c r="M8" s="23"/>
      <c r="N8" s="23"/>
      <c r="O8" s="23">
        <v>1300000</v>
      </c>
    </row>
    <row r="9" ht="18.75" customHeight="1" spans="1:15">
      <c r="A9" s="214" t="s">
        <v>88</v>
      </c>
      <c r="B9" s="215" t="s">
        <v>89</v>
      </c>
      <c r="C9" s="23">
        <v>6702501.46</v>
      </c>
      <c r="D9" s="23">
        <v>5402501.46</v>
      </c>
      <c r="E9" s="23">
        <v>4477592.48</v>
      </c>
      <c r="F9" s="23">
        <v>924908.98</v>
      </c>
      <c r="G9" s="23"/>
      <c r="H9" s="23"/>
      <c r="I9" s="23"/>
      <c r="J9" s="23">
        <v>1300000</v>
      </c>
      <c r="K9" s="23"/>
      <c r="L9" s="23"/>
      <c r="M9" s="23"/>
      <c r="N9" s="23"/>
      <c r="O9" s="23">
        <v>1300000</v>
      </c>
    </row>
    <row r="10" ht="18.75" customHeight="1" spans="1:15">
      <c r="A10" s="213" t="s">
        <v>90</v>
      </c>
      <c r="B10" s="213" t="s">
        <v>91</v>
      </c>
      <c r="C10" s="23">
        <v>4080</v>
      </c>
      <c r="D10" s="23">
        <v>4080</v>
      </c>
      <c r="E10" s="23"/>
      <c r="F10" s="23">
        <v>4080</v>
      </c>
      <c r="G10" s="23"/>
      <c r="H10" s="23"/>
      <c r="I10" s="23"/>
      <c r="J10" s="23"/>
      <c r="K10" s="23"/>
      <c r="L10" s="23"/>
      <c r="M10" s="23"/>
      <c r="N10" s="23"/>
      <c r="O10" s="23"/>
    </row>
    <row r="11" ht="18.75" customHeight="1" spans="1:15">
      <c r="A11" s="214" t="s">
        <v>92</v>
      </c>
      <c r="B11" s="215" t="s">
        <v>93</v>
      </c>
      <c r="C11" s="23">
        <v>4080</v>
      </c>
      <c r="D11" s="23">
        <v>4080</v>
      </c>
      <c r="E11" s="23"/>
      <c r="F11" s="23">
        <v>4080</v>
      </c>
      <c r="G11" s="23"/>
      <c r="H11" s="23"/>
      <c r="I11" s="23"/>
      <c r="J11" s="23"/>
      <c r="K11" s="23"/>
      <c r="L11" s="23"/>
      <c r="M11" s="23"/>
      <c r="N11" s="23"/>
      <c r="O11" s="23"/>
    </row>
    <row r="12" ht="18.75" customHeight="1" spans="1:15">
      <c r="A12" s="168" t="s">
        <v>94</v>
      </c>
      <c r="B12" s="168" t="s">
        <v>95</v>
      </c>
      <c r="C12" s="23">
        <v>606282.13</v>
      </c>
      <c r="D12" s="23">
        <v>606282.13</v>
      </c>
      <c r="E12" s="23">
        <v>606282.13</v>
      </c>
      <c r="F12" s="23"/>
      <c r="G12" s="23"/>
      <c r="H12" s="23"/>
      <c r="I12" s="23"/>
      <c r="J12" s="23"/>
      <c r="K12" s="23"/>
      <c r="L12" s="23"/>
      <c r="M12" s="23"/>
      <c r="N12" s="23"/>
      <c r="O12" s="23"/>
    </row>
    <row r="13" ht="18.75" customHeight="1" spans="1:15">
      <c r="A13" s="213" t="s">
        <v>96</v>
      </c>
      <c r="B13" s="213" t="s">
        <v>97</v>
      </c>
      <c r="C13" s="23">
        <v>584943.36</v>
      </c>
      <c r="D13" s="23">
        <v>584943.36</v>
      </c>
      <c r="E13" s="23">
        <v>584943.36</v>
      </c>
      <c r="F13" s="23"/>
      <c r="G13" s="23"/>
      <c r="H13" s="23"/>
      <c r="I13" s="23"/>
      <c r="J13" s="23"/>
      <c r="K13" s="23"/>
      <c r="L13" s="23"/>
      <c r="M13" s="23"/>
      <c r="N13" s="23"/>
      <c r="O13" s="23"/>
    </row>
    <row r="14" ht="18.75" customHeight="1" spans="1:15">
      <c r="A14" s="214" t="s">
        <v>98</v>
      </c>
      <c r="B14" s="215" t="s">
        <v>99</v>
      </c>
      <c r="C14" s="23">
        <v>97200</v>
      </c>
      <c r="D14" s="23">
        <v>97200</v>
      </c>
      <c r="E14" s="23">
        <v>97200</v>
      </c>
      <c r="F14" s="23"/>
      <c r="G14" s="23"/>
      <c r="H14" s="23"/>
      <c r="I14" s="23"/>
      <c r="J14" s="23"/>
      <c r="K14" s="23"/>
      <c r="L14" s="23"/>
      <c r="M14" s="23"/>
      <c r="N14" s="23"/>
      <c r="O14" s="23"/>
    </row>
    <row r="15" ht="18.75" customHeight="1" spans="1:15">
      <c r="A15" s="214" t="s">
        <v>100</v>
      </c>
      <c r="B15" s="215" t="s">
        <v>101</v>
      </c>
      <c r="C15" s="23">
        <v>487743.36</v>
      </c>
      <c r="D15" s="23">
        <v>487743.36</v>
      </c>
      <c r="E15" s="23">
        <v>487743.36</v>
      </c>
      <c r="F15" s="23"/>
      <c r="G15" s="23"/>
      <c r="H15" s="23"/>
      <c r="I15" s="23"/>
      <c r="J15" s="23"/>
      <c r="K15" s="23"/>
      <c r="L15" s="23"/>
      <c r="M15" s="23"/>
      <c r="N15" s="23"/>
      <c r="O15" s="23"/>
    </row>
    <row r="16" ht="18.75" customHeight="1" spans="1:15">
      <c r="A16" s="214" t="s">
        <v>102</v>
      </c>
      <c r="B16" s="215" t="s">
        <v>103</v>
      </c>
      <c r="C16" s="23"/>
      <c r="D16" s="23"/>
      <c r="E16" s="23"/>
      <c r="F16" s="23"/>
      <c r="G16" s="23"/>
      <c r="H16" s="23"/>
      <c r="I16" s="23"/>
      <c r="J16" s="23"/>
      <c r="K16" s="23"/>
      <c r="L16" s="23"/>
      <c r="M16" s="23"/>
      <c r="N16" s="23"/>
      <c r="O16" s="23"/>
    </row>
    <row r="17" ht="18.75" customHeight="1" spans="1:15">
      <c r="A17" s="213" t="s">
        <v>104</v>
      </c>
      <c r="B17" s="213" t="s">
        <v>105</v>
      </c>
      <c r="C17" s="23">
        <v>21338.77</v>
      </c>
      <c r="D17" s="23">
        <v>21338.77</v>
      </c>
      <c r="E17" s="23">
        <v>21338.77</v>
      </c>
      <c r="F17" s="23"/>
      <c r="G17" s="23"/>
      <c r="H17" s="23"/>
      <c r="I17" s="23"/>
      <c r="J17" s="23"/>
      <c r="K17" s="23"/>
      <c r="L17" s="23"/>
      <c r="M17" s="23"/>
      <c r="N17" s="23"/>
      <c r="O17" s="23"/>
    </row>
    <row r="18" ht="18.75" customHeight="1" spans="1:15">
      <c r="A18" s="214" t="s">
        <v>106</v>
      </c>
      <c r="B18" s="215" t="s">
        <v>105</v>
      </c>
      <c r="C18" s="23">
        <v>21338.77</v>
      </c>
      <c r="D18" s="23">
        <v>21338.77</v>
      </c>
      <c r="E18" s="23">
        <v>21338.77</v>
      </c>
      <c r="F18" s="23"/>
      <c r="G18" s="23"/>
      <c r="H18" s="23"/>
      <c r="I18" s="23"/>
      <c r="J18" s="23"/>
      <c r="K18" s="23"/>
      <c r="L18" s="23"/>
      <c r="M18" s="23"/>
      <c r="N18" s="23"/>
      <c r="O18" s="23"/>
    </row>
    <row r="19" ht="18.75" customHeight="1" spans="1:15">
      <c r="A19" s="168" t="s">
        <v>107</v>
      </c>
      <c r="B19" s="168" t="s">
        <v>108</v>
      </c>
      <c r="C19" s="23">
        <v>235756.91</v>
      </c>
      <c r="D19" s="23">
        <v>235756.91</v>
      </c>
      <c r="E19" s="23">
        <v>235756.91</v>
      </c>
      <c r="F19" s="23"/>
      <c r="G19" s="23"/>
      <c r="H19" s="23"/>
      <c r="I19" s="23"/>
      <c r="J19" s="23"/>
      <c r="K19" s="23"/>
      <c r="L19" s="23"/>
      <c r="M19" s="23"/>
      <c r="N19" s="23"/>
      <c r="O19" s="23"/>
    </row>
    <row r="20" ht="18.75" customHeight="1" spans="1:15">
      <c r="A20" s="213" t="s">
        <v>109</v>
      </c>
      <c r="B20" s="213" t="s">
        <v>110</v>
      </c>
      <c r="C20" s="23">
        <v>235756.91</v>
      </c>
      <c r="D20" s="23">
        <v>235756.91</v>
      </c>
      <c r="E20" s="23">
        <v>235756.91</v>
      </c>
      <c r="F20" s="23"/>
      <c r="G20" s="23"/>
      <c r="H20" s="23"/>
      <c r="I20" s="23"/>
      <c r="J20" s="23"/>
      <c r="K20" s="23"/>
      <c r="L20" s="23"/>
      <c r="M20" s="23"/>
      <c r="N20" s="23"/>
      <c r="O20" s="23"/>
    </row>
    <row r="21" ht="18.75" customHeight="1" spans="1:15">
      <c r="A21" s="214" t="s">
        <v>111</v>
      </c>
      <c r="B21" s="215" t="s">
        <v>112</v>
      </c>
      <c r="C21" s="23"/>
      <c r="D21" s="23"/>
      <c r="E21" s="23"/>
      <c r="F21" s="23"/>
      <c r="G21" s="23"/>
      <c r="H21" s="23"/>
      <c r="I21" s="23"/>
      <c r="J21" s="23"/>
      <c r="K21" s="23"/>
      <c r="L21" s="23"/>
      <c r="M21" s="23"/>
      <c r="N21" s="23"/>
      <c r="O21" s="23"/>
    </row>
    <row r="22" ht="18.75" customHeight="1" spans="1:15">
      <c r="A22" s="214" t="s">
        <v>113</v>
      </c>
      <c r="B22" s="215" t="s">
        <v>114</v>
      </c>
      <c r="C22" s="23">
        <v>216436.12</v>
      </c>
      <c r="D22" s="23">
        <v>216436.12</v>
      </c>
      <c r="E22" s="23">
        <v>216436.12</v>
      </c>
      <c r="F22" s="23"/>
      <c r="G22" s="23"/>
      <c r="H22" s="23"/>
      <c r="I22" s="23"/>
      <c r="J22" s="23"/>
      <c r="K22" s="23"/>
      <c r="L22" s="23"/>
      <c r="M22" s="23"/>
      <c r="N22" s="23"/>
      <c r="O22" s="23"/>
    </row>
    <row r="23" ht="18.75" customHeight="1" spans="1:15">
      <c r="A23" s="214" t="s">
        <v>115</v>
      </c>
      <c r="B23" s="215" t="s">
        <v>116</v>
      </c>
      <c r="C23" s="23">
        <v>4680</v>
      </c>
      <c r="D23" s="23">
        <v>4680</v>
      </c>
      <c r="E23" s="23">
        <v>4680</v>
      </c>
      <c r="F23" s="23"/>
      <c r="G23" s="23"/>
      <c r="H23" s="23"/>
      <c r="I23" s="23"/>
      <c r="J23" s="23"/>
      <c r="K23" s="23"/>
      <c r="L23" s="23"/>
      <c r="M23" s="23"/>
      <c r="N23" s="23"/>
      <c r="O23" s="23"/>
    </row>
    <row r="24" ht="18.75" customHeight="1" spans="1:15">
      <c r="A24" s="214" t="s">
        <v>117</v>
      </c>
      <c r="B24" s="215" t="s">
        <v>118</v>
      </c>
      <c r="C24" s="23">
        <v>14640.79</v>
      </c>
      <c r="D24" s="23">
        <v>14640.79</v>
      </c>
      <c r="E24" s="23">
        <v>14640.79</v>
      </c>
      <c r="F24" s="23"/>
      <c r="G24" s="23"/>
      <c r="H24" s="23"/>
      <c r="I24" s="23"/>
      <c r="J24" s="23"/>
      <c r="K24" s="23"/>
      <c r="L24" s="23"/>
      <c r="M24" s="23"/>
      <c r="N24" s="23"/>
      <c r="O24" s="23"/>
    </row>
    <row r="25" ht="18.75" customHeight="1" spans="1:15">
      <c r="A25" s="168" t="s">
        <v>119</v>
      </c>
      <c r="B25" s="168" t="s">
        <v>120</v>
      </c>
      <c r="C25" s="23">
        <v>365807.52</v>
      </c>
      <c r="D25" s="23">
        <v>365807.52</v>
      </c>
      <c r="E25" s="23">
        <v>365807.52</v>
      </c>
      <c r="F25" s="23"/>
      <c r="G25" s="23"/>
      <c r="H25" s="23"/>
      <c r="I25" s="23"/>
      <c r="J25" s="23"/>
      <c r="K25" s="23"/>
      <c r="L25" s="23"/>
      <c r="M25" s="23"/>
      <c r="N25" s="23"/>
      <c r="O25" s="23"/>
    </row>
    <row r="26" ht="18.75" customHeight="1" spans="1:15">
      <c r="A26" s="213" t="s">
        <v>121</v>
      </c>
      <c r="B26" s="213" t="s">
        <v>122</v>
      </c>
      <c r="C26" s="23">
        <v>365807.52</v>
      </c>
      <c r="D26" s="23">
        <v>365807.52</v>
      </c>
      <c r="E26" s="23">
        <v>365807.52</v>
      </c>
      <c r="F26" s="23"/>
      <c r="G26" s="23"/>
      <c r="H26" s="23"/>
      <c r="I26" s="23"/>
      <c r="J26" s="23"/>
      <c r="K26" s="23"/>
      <c r="L26" s="23"/>
      <c r="M26" s="23"/>
      <c r="N26" s="23"/>
      <c r="O26" s="23"/>
    </row>
    <row r="27" ht="18.75" customHeight="1" spans="1:15">
      <c r="A27" s="214" t="s">
        <v>123</v>
      </c>
      <c r="B27" s="215" t="s">
        <v>124</v>
      </c>
      <c r="C27" s="23">
        <v>365807.52</v>
      </c>
      <c r="D27" s="23">
        <v>365807.52</v>
      </c>
      <c r="E27" s="23">
        <v>365807.52</v>
      </c>
      <c r="F27" s="23"/>
      <c r="G27" s="23"/>
      <c r="H27" s="23"/>
      <c r="I27" s="23"/>
      <c r="J27" s="23"/>
      <c r="K27" s="23"/>
      <c r="L27" s="23"/>
      <c r="M27" s="23"/>
      <c r="N27" s="23"/>
      <c r="O27" s="23"/>
    </row>
    <row r="28" ht="18.75" customHeight="1" spans="1:15">
      <c r="A28" s="177" t="s">
        <v>125</v>
      </c>
      <c r="B28" s="178" t="s">
        <v>125</v>
      </c>
      <c r="C28" s="23">
        <v>7914428.02</v>
      </c>
      <c r="D28" s="23">
        <v>6614428.02</v>
      </c>
      <c r="E28" s="23">
        <v>5685439.04</v>
      </c>
      <c r="F28" s="23">
        <v>928988.98</v>
      </c>
      <c r="G28" s="23"/>
      <c r="H28" s="23"/>
      <c r="I28" s="23"/>
      <c r="J28" s="23">
        <v>1300000</v>
      </c>
      <c r="K28" s="23"/>
      <c r="L28" s="23"/>
      <c r="M28" s="23"/>
      <c r="N28" s="23"/>
      <c r="O28" s="23">
        <v>1300000</v>
      </c>
    </row>
  </sheetData>
  <mergeCells count="11">
    <mergeCell ref="A2:O2"/>
    <mergeCell ref="A3:L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2" t="s">
        <v>126</v>
      </c>
    </row>
    <row r="2" ht="36" customHeight="1" spans="1:4">
      <c r="A2" s="4" t="str">
        <f>"2025"&amp;"年部门财政拨款收支预算总表"</f>
        <v>2025年部门财政拨款收支预算总表</v>
      </c>
      <c r="B2" s="159"/>
      <c r="C2" s="159"/>
      <c r="D2" s="159"/>
    </row>
    <row r="3" ht="18.75" customHeight="1" spans="1:4">
      <c r="A3" s="6" t="str">
        <f>"单位名称："&amp;"双江拉祜族佤族布朗族傣族自治县邦丙中学"</f>
        <v>单位名称：双江拉祜族佤族布朗族傣族自治县邦丙中学</v>
      </c>
      <c r="B3" s="160"/>
      <c r="C3" s="160"/>
      <c r="D3" s="32" t="s">
        <v>1</v>
      </c>
    </row>
    <row r="4" ht="18.75" customHeight="1" spans="1:4">
      <c r="A4" s="11" t="s">
        <v>2</v>
      </c>
      <c r="B4" s="13"/>
      <c r="C4" s="11" t="s">
        <v>3</v>
      </c>
      <c r="D4" s="13"/>
    </row>
    <row r="5" ht="18.75" customHeight="1" spans="1:4">
      <c r="A5" s="26" t="s">
        <v>4</v>
      </c>
      <c r="B5" s="103" t="str">
        <f t="shared" ref="B5:D5" si="0">"2025"&amp;"年预算数"</f>
        <v>2025年预算数</v>
      </c>
      <c r="C5" s="26" t="s">
        <v>127</v>
      </c>
      <c r="D5" s="103" t="str">
        <f t="shared" si="0"/>
        <v>2025年预算数</v>
      </c>
    </row>
    <row r="6" ht="18.75" customHeight="1" spans="1:4">
      <c r="A6" s="28"/>
      <c r="B6" s="17"/>
      <c r="C6" s="28"/>
      <c r="D6" s="17"/>
    </row>
    <row r="7" ht="18.75" customHeight="1" spans="1:4">
      <c r="A7" s="161" t="s">
        <v>128</v>
      </c>
      <c r="B7" s="23">
        <v>6512732.79</v>
      </c>
      <c r="C7" s="162" t="s">
        <v>129</v>
      </c>
      <c r="D7" s="23">
        <v>6614428.02</v>
      </c>
    </row>
    <row r="8" ht="18.75" customHeight="1" spans="1:4">
      <c r="A8" s="163" t="s">
        <v>130</v>
      </c>
      <c r="B8" s="23">
        <v>6512732.79</v>
      </c>
      <c r="C8" s="162" t="s">
        <v>131</v>
      </c>
      <c r="D8" s="23"/>
    </row>
    <row r="9" ht="18.75" customHeight="1" spans="1:4">
      <c r="A9" s="163" t="s">
        <v>132</v>
      </c>
      <c r="B9" s="23"/>
      <c r="C9" s="162" t="s">
        <v>133</v>
      </c>
      <c r="D9" s="23"/>
    </row>
    <row r="10" ht="18.75" customHeight="1" spans="1:4">
      <c r="A10" s="163" t="s">
        <v>134</v>
      </c>
      <c r="B10" s="23"/>
      <c r="C10" s="162" t="s">
        <v>135</v>
      </c>
      <c r="D10" s="23"/>
    </row>
    <row r="11" ht="18.75" customHeight="1" spans="1:4">
      <c r="A11" s="163" t="s">
        <v>136</v>
      </c>
      <c r="B11" s="23">
        <v>101695.23</v>
      </c>
      <c r="C11" s="162" t="s">
        <v>137</v>
      </c>
      <c r="D11" s="23"/>
    </row>
    <row r="12" ht="18.75" customHeight="1" spans="1:4">
      <c r="A12" s="163" t="s">
        <v>130</v>
      </c>
      <c r="B12" s="23">
        <v>101695.23</v>
      </c>
      <c r="C12" s="162" t="s">
        <v>138</v>
      </c>
      <c r="D12" s="23">
        <v>5406581.46</v>
      </c>
    </row>
    <row r="13" ht="18.75" customHeight="1" spans="1:4">
      <c r="A13" s="163" t="s">
        <v>132</v>
      </c>
      <c r="B13" s="23"/>
      <c r="C13" s="162" t="s">
        <v>139</v>
      </c>
      <c r="D13" s="23"/>
    </row>
    <row r="14" ht="18.75" customHeight="1" spans="1:4">
      <c r="A14" s="163" t="s">
        <v>134</v>
      </c>
      <c r="B14" s="23"/>
      <c r="C14" s="162" t="s">
        <v>140</v>
      </c>
      <c r="D14" s="23"/>
    </row>
    <row r="15" ht="18.75" customHeight="1" spans="1:4">
      <c r="A15" s="164"/>
      <c r="B15" s="23"/>
      <c r="C15" s="21" t="s">
        <v>141</v>
      </c>
      <c r="D15" s="23">
        <v>606282.13</v>
      </c>
    </row>
    <row r="16" ht="18.75" customHeight="1" spans="1:4">
      <c r="A16" s="165"/>
      <c r="B16" s="23"/>
      <c r="C16" s="21" t="s">
        <v>142</v>
      </c>
      <c r="D16" s="23">
        <v>235756.91</v>
      </c>
    </row>
    <row r="17" ht="18.75" customHeight="1" spans="1:4">
      <c r="A17" s="166"/>
      <c r="B17" s="23"/>
      <c r="C17" s="21" t="s">
        <v>143</v>
      </c>
      <c r="D17" s="23"/>
    </row>
    <row r="18" ht="18.75" customHeight="1" spans="1:4">
      <c r="A18" s="166"/>
      <c r="B18" s="23"/>
      <c r="C18" s="21" t="s">
        <v>144</v>
      </c>
      <c r="D18" s="23"/>
    </row>
    <row r="19" ht="18.75" customHeight="1" spans="1:4">
      <c r="A19" s="166"/>
      <c r="B19" s="23"/>
      <c r="C19" s="21" t="s">
        <v>145</v>
      </c>
      <c r="D19" s="23"/>
    </row>
    <row r="20" ht="18.75" customHeight="1" spans="1:4">
      <c r="A20" s="166"/>
      <c r="B20" s="23"/>
      <c r="C20" s="21" t="s">
        <v>146</v>
      </c>
      <c r="D20" s="23"/>
    </row>
    <row r="21" ht="18.75" customHeight="1" spans="1:4">
      <c r="A21" s="166"/>
      <c r="B21" s="23"/>
      <c r="C21" s="21" t="s">
        <v>147</v>
      </c>
      <c r="D21" s="23"/>
    </row>
    <row r="22" ht="18.75" customHeight="1" spans="1:4">
      <c r="A22" s="166"/>
      <c r="B22" s="23"/>
      <c r="C22" s="21" t="s">
        <v>148</v>
      </c>
      <c r="D22" s="23"/>
    </row>
    <row r="23" ht="18.75" customHeight="1" spans="1:4">
      <c r="A23" s="166"/>
      <c r="B23" s="23"/>
      <c r="C23" s="21" t="s">
        <v>149</v>
      </c>
      <c r="D23" s="23"/>
    </row>
    <row r="24" ht="18.75" customHeight="1" spans="1:4">
      <c r="A24" s="166"/>
      <c r="B24" s="23"/>
      <c r="C24" s="21" t="s">
        <v>150</v>
      </c>
      <c r="D24" s="23"/>
    </row>
    <row r="25" ht="18.75" customHeight="1" spans="1:4">
      <c r="A25" s="166"/>
      <c r="B25" s="23"/>
      <c r="C25" s="21" t="s">
        <v>151</v>
      </c>
      <c r="D25" s="23"/>
    </row>
    <row r="26" ht="18.75" customHeight="1" spans="1:4">
      <c r="A26" s="166"/>
      <c r="B26" s="23"/>
      <c r="C26" s="21" t="s">
        <v>152</v>
      </c>
      <c r="D26" s="23">
        <v>365807.52</v>
      </c>
    </row>
    <row r="27" ht="18.75" customHeight="1" spans="1:4">
      <c r="A27" s="164"/>
      <c r="B27" s="23"/>
      <c r="C27" s="21" t="s">
        <v>153</v>
      </c>
      <c r="D27" s="23"/>
    </row>
    <row r="28" ht="18.75" customHeight="1" spans="1:4">
      <c r="A28" s="165"/>
      <c r="B28" s="23"/>
      <c r="C28" s="21" t="s">
        <v>154</v>
      </c>
      <c r="D28" s="23"/>
    </row>
    <row r="29" ht="18.75" customHeight="1" spans="1:4">
      <c r="A29" s="166"/>
      <c r="B29" s="23"/>
      <c r="C29" s="21" t="s">
        <v>155</v>
      </c>
      <c r="D29" s="23"/>
    </row>
    <row r="30" ht="18.75" customHeight="1" spans="1:4">
      <c r="A30" s="166"/>
      <c r="B30" s="23"/>
      <c r="C30" s="21" t="s">
        <v>156</v>
      </c>
      <c r="D30" s="23"/>
    </row>
    <row r="31" ht="18.75" customHeight="1" spans="1:4">
      <c r="A31" s="166"/>
      <c r="B31" s="23"/>
      <c r="C31" s="21" t="s">
        <v>157</v>
      </c>
      <c r="D31" s="23"/>
    </row>
    <row r="32" ht="18.75" customHeight="1" spans="1:4">
      <c r="A32" s="166"/>
      <c r="B32" s="23"/>
      <c r="C32" s="21" t="s">
        <v>158</v>
      </c>
      <c r="D32" s="23"/>
    </row>
    <row r="33" ht="18.75" customHeight="1" spans="1:4">
      <c r="A33" s="166"/>
      <c r="B33" s="23"/>
      <c r="C33" s="21" t="s">
        <v>159</v>
      </c>
      <c r="D33" s="23"/>
    </row>
    <row r="34" ht="18.75" customHeight="1" spans="1:4">
      <c r="A34" s="164"/>
      <c r="B34" s="167"/>
      <c r="C34" s="21" t="s">
        <v>160</v>
      </c>
      <c r="D34" s="167"/>
    </row>
    <row r="35" ht="18.75" customHeight="1" spans="1:4">
      <c r="A35" s="164"/>
      <c r="B35" s="23"/>
      <c r="C35" s="168" t="s">
        <v>161</v>
      </c>
      <c r="D35" s="23"/>
    </row>
    <row r="36" ht="18.75" customHeight="1" spans="1:4">
      <c r="A36" s="165" t="s">
        <v>162</v>
      </c>
      <c r="B36" s="169">
        <v>6614428.02</v>
      </c>
      <c r="C36" s="164" t="s">
        <v>52</v>
      </c>
      <c r="D36" s="169">
        <v>6614428.02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0"/>
      <c r="B1" s="150"/>
      <c r="C1" s="150"/>
      <c r="D1" s="49"/>
      <c r="E1" s="150"/>
      <c r="F1" s="52"/>
      <c r="G1" s="32" t="s">
        <v>163</v>
      </c>
    </row>
    <row r="2" ht="39" customHeight="1" spans="1:7">
      <c r="A2" s="4" t="str">
        <f>"2025"&amp;"年一般公共预算支出预算表（按功能科目分类）"</f>
        <v>2025年一般公共预算支出预算表（按功能科目分类）</v>
      </c>
      <c r="B2" s="102"/>
      <c r="C2" s="102"/>
      <c r="D2" s="102"/>
      <c r="E2" s="102"/>
      <c r="F2" s="102"/>
      <c r="G2" s="102"/>
    </row>
    <row r="3" ht="18.75" customHeight="1" spans="1:7">
      <c r="A3" s="6" t="str">
        <f>"单位名称："&amp;"双江拉祜族佤族布朗族傣族自治县邦丙中学"</f>
        <v>单位名称：双江拉祜族佤族布朗族傣族自治县邦丙中学</v>
      </c>
      <c r="B3" s="151"/>
      <c r="C3" s="49"/>
      <c r="D3" s="49"/>
      <c r="E3" s="49"/>
      <c r="F3" s="52"/>
      <c r="G3" s="32" t="s">
        <v>1</v>
      </c>
    </row>
    <row r="4" ht="18.75" customHeight="1" spans="1:7">
      <c r="A4" s="152" t="s">
        <v>164</v>
      </c>
      <c r="B4" s="153"/>
      <c r="C4" s="103" t="s">
        <v>56</v>
      </c>
      <c r="D4" s="132" t="s">
        <v>75</v>
      </c>
      <c r="E4" s="12"/>
      <c r="F4" s="13"/>
      <c r="G4" s="125" t="s">
        <v>76</v>
      </c>
    </row>
    <row r="5" ht="18.75" customHeight="1" spans="1:7">
      <c r="A5" s="154" t="s">
        <v>73</v>
      </c>
      <c r="B5" s="154" t="s">
        <v>74</v>
      </c>
      <c r="C5" s="28"/>
      <c r="D5" s="143" t="s">
        <v>58</v>
      </c>
      <c r="E5" s="143" t="s">
        <v>165</v>
      </c>
      <c r="F5" s="143" t="s">
        <v>166</v>
      </c>
      <c r="G5" s="91"/>
    </row>
    <row r="6" ht="18.75" customHeight="1" spans="1:7">
      <c r="A6" s="155" t="s">
        <v>167</v>
      </c>
      <c r="B6" s="155" t="s">
        <v>168</v>
      </c>
      <c r="C6" s="155" t="s">
        <v>169</v>
      </c>
      <c r="D6" s="156">
        <v>4</v>
      </c>
      <c r="E6" s="157" t="s">
        <v>170</v>
      </c>
      <c r="F6" s="157" t="s">
        <v>171</v>
      </c>
      <c r="G6" s="155" t="s">
        <v>172</v>
      </c>
    </row>
    <row r="7" ht="18.75" customHeight="1" spans="1:7">
      <c r="A7" s="117" t="s">
        <v>84</v>
      </c>
      <c r="B7" s="117" t="s">
        <v>85</v>
      </c>
      <c r="C7" s="23">
        <v>5406581.46</v>
      </c>
      <c r="D7" s="23">
        <v>4477592.48</v>
      </c>
      <c r="E7" s="23">
        <v>4386084.72</v>
      </c>
      <c r="F7" s="23">
        <v>91507.76</v>
      </c>
      <c r="G7" s="23">
        <v>928988.98</v>
      </c>
    </row>
    <row r="8" ht="18.75" customHeight="1" spans="1:7">
      <c r="A8" s="158" t="s">
        <v>86</v>
      </c>
      <c r="B8" s="158" t="s">
        <v>87</v>
      </c>
      <c r="C8" s="23">
        <v>5402501.46</v>
      </c>
      <c r="D8" s="23">
        <v>4477592.48</v>
      </c>
      <c r="E8" s="23">
        <v>4386084.72</v>
      </c>
      <c r="F8" s="23">
        <v>91507.76</v>
      </c>
      <c r="G8" s="23">
        <v>924908.98</v>
      </c>
    </row>
    <row r="9" ht="18.75" customHeight="1" spans="1:7">
      <c r="A9" s="119" t="s">
        <v>88</v>
      </c>
      <c r="B9" s="119" t="s">
        <v>89</v>
      </c>
      <c r="C9" s="23">
        <v>5402501.46</v>
      </c>
      <c r="D9" s="23">
        <v>4477592.48</v>
      </c>
      <c r="E9" s="23">
        <v>4386084.72</v>
      </c>
      <c r="F9" s="23">
        <v>91507.76</v>
      </c>
      <c r="G9" s="23">
        <v>924908.98</v>
      </c>
    </row>
    <row r="10" ht="18.75" customHeight="1" spans="1:7">
      <c r="A10" s="158" t="s">
        <v>90</v>
      </c>
      <c r="B10" s="158" t="s">
        <v>91</v>
      </c>
      <c r="C10" s="23">
        <v>4080</v>
      </c>
      <c r="D10" s="23"/>
      <c r="E10" s="23"/>
      <c r="F10" s="23"/>
      <c r="G10" s="23">
        <v>4080</v>
      </c>
    </row>
    <row r="11" ht="18.75" customHeight="1" spans="1:7">
      <c r="A11" s="119" t="s">
        <v>92</v>
      </c>
      <c r="B11" s="119" t="s">
        <v>93</v>
      </c>
      <c r="C11" s="23">
        <v>4080</v>
      </c>
      <c r="D11" s="23"/>
      <c r="E11" s="23"/>
      <c r="F11" s="23"/>
      <c r="G11" s="23">
        <v>4080</v>
      </c>
    </row>
    <row r="12" ht="18.75" customHeight="1" spans="1:7">
      <c r="A12" s="117" t="s">
        <v>94</v>
      </c>
      <c r="B12" s="117" t="s">
        <v>95</v>
      </c>
      <c r="C12" s="23">
        <v>606282.13</v>
      </c>
      <c r="D12" s="23">
        <v>606282.13</v>
      </c>
      <c r="E12" s="23">
        <v>605082.13</v>
      </c>
      <c r="F12" s="23">
        <v>1200</v>
      </c>
      <c r="G12" s="23"/>
    </row>
    <row r="13" ht="18.75" customHeight="1" spans="1:7">
      <c r="A13" s="158" t="s">
        <v>96</v>
      </c>
      <c r="B13" s="158" t="s">
        <v>97</v>
      </c>
      <c r="C13" s="23">
        <v>584943.36</v>
      </c>
      <c r="D13" s="23">
        <v>584943.36</v>
      </c>
      <c r="E13" s="23">
        <v>583743.36</v>
      </c>
      <c r="F13" s="23">
        <v>1200</v>
      </c>
      <c r="G13" s="23"/>
    </row>
    <row r="14" ht="18.75" customHeight="1" spans="1:7">
      <c r="A14" s="119" t="s">
        <v>98</v>
      </c>
      <c r="B14" s="119" t="s">
        <v>99</v>
      </c>
      <c r="C14" s="23">
        <v>97200</v>
      </c>
      <c r="D14" s="23">
        <v>97200</v>
      </c>
      <c r="E14" s="23">
        <v>96000</v>
      </c>
      <c r="F14" s="23">
        <v>1200</v>
      </c>
      <c r="G14" s="23"/>
    </row>
    <row r="15" ht="18.75" customHeight="1" spans="1:7">
      <c r="A15" s="119" t="s">
        <v>100</v>
      </c>
      <c r="B15" s="119" t="s">
        <v>101</v>
      </c>
      <c r="C15" s="23">
        <v>487743.36</v>
      </c>
      <c r="D15" s="23">
        <v>487743.36</v>
      </c>
      <c r="E15" s="23">
        <v>487743.36</v>
      </c>
      <c r="F15" s="23"/>
      <c r="G15" s="23"/>
    </row>
    <row r="16" ht="18.75" customHeight="1" spans="1:7">
      <c r="A16" s="158" t="s">
        <v>104</v>
      </c>
      <c r="B16" s="158" t="s">
        <v>105</v>
      </c>
      <c r="C16" s="23">
        <v>21338.77</v>
      </c>
      <c r="D16" s="23">
        <v>21338.77</v>
      </c>
      <c r="E16" s="23">
        <v>21338.77</v>
      </c>
      <c r="F16" s="23"/>
      <c r="G16" s="23"/>
    </row>
    <row r="17" ht="18.75" customHeight="1" spans="1:7">
      <c r="A17" s="119" t="s">
        <v>106</v>
      </c>
      <c r="B17" s="119" t="s">
        <v>105</v>
      </c>
      <c r="C17" s="23">
        <v>21338.77</v>
      </c>
      <c r="D17" s="23">
        <v>21338.77</v>
      </c>
      <c r="E17" s="23">
        <v>21338.77</v>
      </c>
      <c r="F17" s="23"/>
      <c r="G17" s="23"/>
    </row>
    <row r="18" ht="18.75" customHeight="1" spans="1:7">
      <c r="A18" s="117" t="s">
        <v>107</v>
      </c>
      <c r="B18" s="117" t="s">
        <v>108</v>
      </c>
      <c r="C18" s="23">
        <v>235756.91</v>
      </c>
      <c r="D18" s="23">
        <v>235756.91</v>
      </c>
      <c r="E18" s="23">
        <v>235756.91</v>
      </c>
      <c r="F18" s="23"/>
      <c r="G18" s="23"/>
    </row>
    <row r="19" ht="18.75" customHeight="1" spans="1:7">
      <c r="A19" s="158" t="s">
        <v>109</v>
      </c>
      <c r="B19" s="158" t="s">
        <v>110</v>
      </c>
      <c r="C19" s="23">
        <v>235756.91</v>
      </c>
      <c r="D19" s="23">
        <v>235756.91</v>
      </c>
      <c r="E19" s="23">
        <v>235756.91</v>
      </c>
      <c r="F19" s="23"/>
      <c r="G19" s="23"/>
    </row>
    <row r="20" ht="18.75" customHeight="1" spans="1:7">
      <c r="A20" s="119" t="s">
        <v>113</v>
      </c>
      <c r="B20" s="119" t="s">
        <v>114</v>
      </c>
      <c r="C20" s="23">
        <v>216436.12</v>
      </c>
      <c r="D20" s="23">
        <v>216436.12</v>
      </c>
      <c r="E20" s="23">
        <v>216436.12</v>
      </c>
      <c r="F20" s="23"/>
      <c r="G20" s="23"/>
    </row>
    <row r="21" ht="18.75" customHeight="1" spans="1:7">
      <c r="A21" s="119" t="s">
        <v>115</v>
      </c>
      <c r="B21" s="119" t="s">
        <v>116</v>
      </c>
      <c r="C21" s="23">
        <v>4680</v>
      </c>
      <c r="D21" s="23">
        <v>4680</v>
      </c>
      <c r="E21" s="23">
        <v>4680</v>
      </c>
      <c r="F21" s="23"/>
      <c r="G21" s="23"/>
    </row>
    <row r="22" ht="18.75" customHeight="1" spans="1:7">
      <c r="A22" s="119" t="s">
        <v>117</v>
      </c>
      <c r="B22" s="119" t="s">
        <v>118</v>
      </c>
      <c r="C22" s="23">
        <v>14640.79</v>
      </c>
      <c r="D22" s="23">
        <v>14640.79</v>
      </c>
      <c r="E22" s="23">
        <v>14640.79</v>
      </c>
      <c r="F22" s="23"/>
      <c r="G22" s="23"/>
    </row>
    <row r="23" ht="18.75" customHeight="1" spans="1:7">
      <c r="A23" s="117" t="s">
        <v>119</v>
      </c>
      <c r="B23" s="117" t="s">
        <v>120</v>
      </c>
      <c r="C23" s="23">
        <v>365807.52</v>
      </c>
      <c r="D23" s="23">
        <v>365807.52</v>
      </c>
      <c r="E23" s="23">
        <v>365807.52</v>
      </c>
      <c r="F23" s="23"/>
      <c r="G23" s="23"/>
    </row>
    <row r="24" ht="18.75" customHeight="1" spans="1:7">
      <c r="A24" s="158" t="s">
        <v>121</v>
      </c>
      <c r="B24" s="158" t="s">
        <v>122</v>
      </c>
      <c r="C24" s="23">
        <v>365807.52</v>
      </c>
      <c r="D24" s="23">
        <v>365807.52</v>
      </c>
      <c r="E24" s="23">
        <v>365807.52</v>
      </c>
      <c r="F24" s="23"/>
      <c r="G24" s="23"/>
    </row>
    <row r="25" ht="18.75" customHeight="1" spans="1:7">
      <c r="A25" s="119" t="s">
        <v>123</v>
      </c>
      <c r="B25" s="119" t="s">
        <v>124</v>
      </c>
      <c r="C25" s="23">
        <v>365807.52</v>
      </c>
      <c r="D25" s="23">
        <v>365807.52</v>
      </c>
      <c r="E25" s="23">
        <v>365807.52</v>
      </c>
      <c r="F25" s="23"/>
      <c r="G25" s="23"/>
    </row>
    <row r="26" ht="18.75" customHeight="1" spans="1:7">
      <c r="A26" s="45" t="s">
        <v>56</v>
      </c>
      <c r="B26" s="45"/>
      <c r="C26" s="23">
        <v>6614428.02</v>
      </c>
      <c r="D26" s="23">
        <v>5685439.04</v>
      </c>
      <c r="E26" s="23">
        <v>5592731.28</v>
      </c>
      <c r="F26" s="23">
        <v>92707.76</v>
      </c>
      <c r="G26" s="23">
        <v>928988.98</v>
      </c>
    </row>
  </sheetData>
  <mergeCells count="7">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Zeros="0" workbookViewId="0">
      <selection activeCell="H20" sqref="H20"/>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39"/>
      <c r="D1" s="140"/>
      <c r="G1" s="141" t="s">
        <v>173</v>
      </c>
    </row>
    <row r="2" ht="39" customHeight="1" spans="1:7">
      <c r="A2" s="130" t="str">
        <f>"2025"&amp;"年“三公”经费支出预算表"</f>
        <v>2025年“三公”经费支出预算表</v>
      </c>
      <c r="B2" s="66"/>
      <c r="C2" s="66"/>
      <c r="D2" s="66"/>
      <c r="E2" s="66"/>
      <c r="F2" s="66"/>
      <c r="G2" s="66"/>
    </row>
    <row r="3" ht="18.75" customHeight="1" spans="1:7">
      <c r="A3" s="34" t="str">
        <f>"单位名称："&amp;"双江拉祜族佤族布朗族傣族自治县邦丙中学"</f>
        <v>单位名称：双江拉祜族佤族布朗族傣族自治县邦丙中学</v>
      </c>
      <c r="B3" s="139"/>
      <c r="C3" s="139"/>
      <c r="D3" s="62"/>
      <c r="E3" s="2"/>
      <c r="G3" s="141" t="s">
        <v>174</v>
      </c>
    </row>
    <row r="4" ht="18.75" customHeight="1" spans="1:7">
      <c r="A4" s="9" t="s">
        <v>175</v>
      </c>
      <c r="B4" s="9" t="s">
        <v>176</v>
      </c>
      <c r="C4" s="26" t="s">
        <v>177</v>
      </c>
      <c r="D4" s="11" t="s">
        <v>178</v>
      </c>
      <c r="E4" s="12"/>
      <c r="F4" s="13"/>
      <c r="G4" s="26" t="s">
        <v>179</v>
      </c>
    </row>
    <row r="5" ht="18.75" customHeight="1" spans="1:7">
      <c r="A5" s="16"/>
      <c r="B5" s="142"/>
      <c r="C5" s="28"/>
      <c r="D5" s="143" t="s">
        <v>58</v>
      </c>
      <c r="E5" s="143" t="s">
        <v>180</v>
      </c>
      <c r="F5" s="143" t="s">
        <v>181</v>
      </c>
      <c r="G5" s="28"/>
    </row>
    <row r="6" ht="18.75" customHeight="1" spans="1:7">
      <c r="A6" s="144" t="s">
        <v>56</v>
      </c>
      <c r="B6" s="145">
        <v>1</v>
      </c>
      <c r="C6" s="146">
        <v>2</v>
      </c>
      <c r="D6" s="147">
        <v>3</v>
      </c>
      <c r="E6" s="147">
        <v>4</v>
      </c>
      <c r="F6" s="147">
        <v>5</v>
      </c>
      <c r="G6" s="146">
        <v>6</v>
      </c>
    </row>
    <row r="7" ht="18.75" customHeight="1" spans="1:7">
      <c r="A7" s="144" t="s">
        <v>56</v>
      </c>
      <c r="B7" s="148"/>
      <c r="C7" s="148"/>
      <c r="D7" s="148"/>
      <c r="E7" s="148"/>
      <c r="F7" s="148"/>
      <c r="G7" s="148"/>
    </row>
    <row r="8" ht="18.75" customHeight="1" spans="1:7">
      <c r="A8" s="149" t="s">
        <v>182</v>
      </c>
      <c r="B8" s="148"/>
      <c r="C8" s="148"/>
      <c r="D8" s="148"/>
      <c r="E8" s="148"/>
      <c r="F8" s="148"/>
      <c r="G8" s="148"/>
    </row>
    <row r="9" ht="18.75" customHeight="1" spans="1:7">
      <c r="A9" s="149" t="s">
        <v>183</v>
      </c>
      <c r="B9" s="148"/>
      <c r="C9" s="148"/>
      <c r="D9" s="148"/>
      <c r="E9" s="148"/>
      <c r="F9" s="148"/>
      <c r="G9" s="148"/>
    </row>
    <row r="10" ht="18.75" customHeight="1" spans="1:7">
      <c r="A10" s="149" t="s">
        <v>184</v>
      </c>
      <c r="B10" s="148"/>
      <c r="C10" s="148"/>
      <c r="D10" s="148"/>
      <c r="E10" s="148"/>
      <c r="F10" s="148"/>
      <c r="G10" s="148"/>
    </row>
    <row r="11" ht="18.75" customHeight="1" spans="1:7">
      <c r="A11" s="149" t="s">
        <v>185</v>
      </c>
      <c r="B11" s="148"/>
      <c r="C11" s="148"/>
      <c r="D11" s="148"/>
      <c r="E11" s="148"/>
      <c r="F11" s="148"/>
      <c r="G11" s="148"/>
    </row>
    <row r="12" customHeight="1" spans="1:1">
      <c r="A12" t="s">
        <v>186</v>
      </c>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7"/>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28"/>
      <c r="D1" s="129"/>
      <c r="E1" s="129"/>
      <c r="F1" s="129"/>
      <c r="G1" s="129"/>
      <c r="H1" s="63"/>
      <c r="I1" s="63"/>
      <c r="J1" s="63"/>
      <c r="K1" s="63"/>
      <c r="L1" s="63"/>
      <c r="M1" s="63"/>
      <c r="N1" s="2"/>
      <c r="O1" s="2"/>
      <c r="P1" s="2"/>
      <c r="Q1" s="63"/>
      <c r="U1" s="128"/>
      <c r="W1" s="31" t="s">
        <v>187</v>
      </c>
    </row>
    <row r="2" ht="39.75" customHeight="1" spans="1:23">
      <c r="A2" s="130" t="str">
        <f>"2025"&amp;"年部门基本支出预算表"</f>
        <v>2025年部门基本支出预算表</v>
      </c>
      <c r="B2" s="66"/>
      <c r="C2" s="66"/>
      <c r="D2" s="66"/>
      <c r="E2" s="66"/>
      <c r="F2" s="66"/>
      <c r="G2" s="66"/>
      <c r="H2" s="66"/>
      <c r="I2" s="66"/>
      <c r="J2" s="66"/>
      <c r="K2" s="66"/>
      <c r="L2" s="66"/>
      <c r="M2" s="66"/>
      <c r="N2" s="5"/>
      <c r="O2" s="5"/>
      <c r="P2" s="5"/>
      <c r="Q2" s="66"/>
      <c r="R2" s="66"/>
      <c r="S2" s="66"/>
      <c r="T2" s="66"/>
      <c r="U2" s="66"/>
      <c r="V2" s="66"/>
      <c r="W2" s="66"/>
    </row>
    <row r="3" ht="18.75" customHeight="1" spans="1:23">
      <c r="A3" s="6" t="str">
        <f>"单位名称："&amp;"双江拉祜族佤族布朗族傣族自治县邦丙中学"</f>
        <v>单位名称：双江拉祜族佤族布朗族傣族自治县邦丙中学</v>
      </c>
      <c r="B3" s="131"/>
      <c r="C3" s="131"/>
      <c r="D3" s="131"/>
      <c r="E3" s="131"/>
      <c r="F3" s="131"/>
      <c r="G3" s="131"/>
      <c r="H3" s="68"/>
      <c r="I3" s="68"/>
      <c r="J3" s="68"/>
      <c r="K3" s="68"/>
      <c r="L3" s="68"/>
      <c r="M3" s="68"/>
      <c r="N3" s="8"/>
      <c r="O3" s="8"/>
      <c r="P3" s="8"/>
      <c r="Q3" s="68"/>
      <c r="U3" s="128"/>
      <c r="W3" s="31" t="s">
        <v>174</v>
      </c>
    </row>
    <row r="4" ht="18.75" customHeight="1" spans="1:23">
      <c r="A4" s="9" t="s">
        <v>188</v>
      </c>
      <c r="B4" s="9" t="s">
        <v>189</v>
      </c>
      <c r="C4" s="9" t="s">
        <v>190</v>
      </c>
      <c r="D4" s="9" t="s">
        <v>191</v>
      </c>
      <c r="E4" s="9" t="s">
        <v>192</v>
      </c>
      <c r="F4" s="9" t="s">
        <v>193</v>
      </c>
      <c r="G4" s="9" t="s">
        <v>194</v>
      </c>
      <c r="H4" s="132" t="s">
        <v>195</v>
      </c>
      <c r="I4" s="86" t="s">
        <v>195</v>
      </c>
      <c r="J4" s="86"/>
      <c r="K4" s="86"/>
      <c r="L4" s="86"/>
      <c r="M4" s="86"/>
      <c r="N4" s="12"/>
      <c r="O4" s="12"/>
      <c r="P4" s="12"/>
      <c r="Q4" s="71" t="s">
        <v>62</v>
      </c>
      <c r="R4" s="86" t="s">
        <v>78</v>
      </c>
      <c r="S4" s="86"/>
      <c r="T4" s="86"/>
      <c r="U4" s="86"/>
      <c r="V4" s="86"/>
      <c r="W4" s="135"/>
    </row>
    <row r="5" ht="18.75" customHeight="1" spans="1:23">
      <c r="A5" s="14"/>
      <c r="B5" s="127"/>
      <c r="C5" s="14"/>
      <c r="D5" s="14"/>
      <c r="E5" s="14"/>
      <c r="F5" s="14"/>
      <c r="G5" s="14"/>
      <c r="H5" s="103" t="s">
        <v>196</v>
      </c>
      <c r="I5" s="132" t="s">
        <v>59</v>
      </c>
      <c r="J5" s="86"/>
      <c r="K5" s="86"/>
      <c r="L5" s="86"/>
      <c r="M5" s="135"/>
      <c r="N5" s="11" t="s">
        <v>197</v>
      </c>
      <c r="O5" s="12"/>
      <c r="P5" s="13"/>
      <c r="Q5" s="9" t="s">
        <v>62</v>
      </c>
      <c r="R5" s="132" t="s">
        <v>78</v>
      </c>
      <c r="S5" s="71" t="s">
        <v>65</v>
      </c>
      <c r="T5" s="86" t="s">
        <v>78</v>
      </c>
      <c r="U5" s="71" t="s">
        <v>67</v>
      </c>
      <c r="V5" s="71" t="s">
        <v>68</v>
      </c>
      <c r="W5" s="137" t="s">
        <v>69</v>
      </c>
    </row>
    <row r="6" ht="18.75" customHeight="1" spans="1:23">
      <c r="A6" s="27"/>
      <c r="B6" s="27"/>
      <c r="C6" s="27"/>
      <c r="D6" s="27"/>
      <c r="E6" s="27"/>
      <c r="F6" s="27"/>
      <c r="G6" s="27"/>
      <c r="H6" s="27"/>
      <c r="I6" s="136" t="s">
        <v>198</v>
      </c>
      <c r="J6" s="9" t="s">
        <v>199</v>
      </c>
      <c r="K6" s="9" t="s">
        <v>200</v>
      </c>
      <c r="L6" s="9" t="s">
        <v>201</v>
      </c>
      <c r="M6" s="9" t="s">
        <v>202</v>
      </c>
      <c r="N6" s="9" t="s">
        <v>59</v>
      </c>
      <c r="O6" s="9" t="s">
        <v>60</v>
      </c>
      <c r="P6" s="9" t="s">
        <v>61</v>
      </c>
      <c r="Q6" s="27"/>
      <c r="R6" s="9" t="s">
        <v>58</v>
      </c>
      <c r="S6" s="9" t="s">
        <v>65</v>
      </c>
      <c r="T6" s="9" t="s">
        <v>203</v>
      </c>
      <c r="U6" s="9" t="s">
        <v>67</v>
      </c>
      <c r="V6" s="9" t="s">
        <v>68</v>
      </c>
      <c r="W6" s="9" t="s">
        <v>69</v>
      </c>
    </row>
    <row r="7" ht="18.75" customHeight="1" spans="1:23">
      <c r="A7" s="106"/>
      <c r="B7" s="106"/>
      <c r="C7" s="106"/>
      <c r="D7" s="106"/>
      <c r="E7" s="106"/>
      <c r="F7" s="106"/>
      <c r="G7" s="106"/>
      <c r="H7" s="106"/>
      <c r="I7" s="90"/>
      <c r="J7" s="16" t="s">
        <v>204</v>
      </c>
      <c r="K7" s="16" t="s">
        <v>200</v>
      </c>
      <c r="L7" s="16" t="s">
        <v>201</v>
      </c>
      <c r="M7" s="16" t="s">
        <v>202</v>
      </c>
      <c r="N7" s="16" t="s">
        <v>200</v>
      </c>
      <c r="O7" s="16" t="s">
        <v>201</v>
      </c>
      <c r="P7" s="16" t="s">
        <v>202</v>
      </c>
      <c r="Q7" s="16" t="s">
        <v>62</v>
      </c>
      <c r="R7" s="16" t="s">
        <v>58</v>
      </c>
      <c r="S7" s="16" t="s">
        <v>65</v>
      </c>
      <c r="T7" s="16" t="s">
        <v>203</v>
      </c>
      <c r="U7" s="16" t="s">
        <v>67</v>
      </c>
      <c r="V7" s="16" t="s">
        <v>68</v>
      </c>
      <c r="W7" s="16" t="s">
        <v>69</v>
      </c>
    </row>
    <row r="8" ht="18.7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18.75" customHeight="1" spans="1:23">
      <c r="A9" s="134" t="s">
        <v>71</v>
      </c>
      <c r="B9" s="134"/>
      <c r="C9" s="134"/>
      <c r="D9" s="134"/>
      <c r="E9" s="134"/>
      <c r="F9" s="134"/>
      <c r="G9" s="134"/>
      <c r="H9" s="23">
        <v>5685439.04</v>
      </c>
      <c r="I9" s="23">
        <v>5685439.04</v>
      </c>
      <c r="J9" s="23"/>
      <c r="K9" s="23"/>
      <c r="L9" s="23">
        <v>5685439.04</v>
      </c>
      <c r="M9" s="23"/>
      <c r="N9" s="23"/>
      <c r="O9" s="23"/>
      <c r="P9" s="23"/>
      <c r="Q9" s="23"/>
      <c r="R9" s="23"/>
      <c r="S9" s="23"/>
      <c r="T9" s="23"/>
      <c r="U9" s="23"/>
      <c r="V9" s="23"/>
      <c r="W9" s="23"/>
    </row>
    <row r="10" ht="18.75" customHeight="1" spans="1:23">
      <c r="A10" s="134"/>
      <c r="B10" s="20" t="s">
        <v>205</v>
      </c>
      <c r="C10" s="20" t="s">
        <v>206</v>
      </c>
      <c r="D10" s="20" t="s">
        <v>88</v>
      </c>
      <c r="E10" s="20" t="s">
        <v>89</v>
      </c>
      <c r="F10" s="20" t="s">
        <v>207</v>
      </c>
      <c r="G10" s="20" t="s">
        <v>208</v>
      </c>
      <c r="H10" s="23">
        <v>1333212</v>
      </c>
      <c r="I10" s="23">
        <v>1333212</v>
      </c>
      <c r="J10" s="23"/>
      <c r="K10" s="23"/>
      <c r="L10" s="23">
        <v>1333212</v>
      </c>
      <c r="M10" s="23"/>
      <c r="N10" s="23"/>
      <c r="O10" s="23"/>
      <c r="P10" s="23"/>
      <c r="Q10" s="23"/>
      <c r="R10" s="23"/>
      <c r="S10" s="23"/>
      <c r="T10" s="23"/>
      <c r="U10" s="23"/>
      <c r="V10" s="23"/>
      <c r="W10" s="23"/>
    </row>
    <row r="11" ht="18.75" customHeight="1" spans="1:23">
      <c r="A11" s="24"/>
      <c r="B11" s="20" t="s">
        <v>205</v>
      </c>
      <c r="C11" s="20" t="s">
        <v>206</v>
      </c>
      <c r="D11" s="20" t="s">
        <v>88</v>
      </c>
      <c r="E11" s="20" t="s">
        <v>89</v>
      </c>
      <c r="F11" s="20" t="s">
        <v>209</v>
      </c>
      <c r="G11" s="20" t="s">
        <v>210</v>
      </c>
      <c r="H11" s="23">
        <v>204000</v>
      </c>
      <c r="I11" s="23">
        <v>204000</v>
      </c>
      <c r="J11" s="23"/>
      <c r="K11" s="23"/>
      <c r="L11" s="23">
        <v>204000</v>
      </c>
      <c r="M11" s="23"/>
      <c r="N11" s="23"/>
      <c r="O11" s="23"/>
      <c r="P11" s="23"/>
      <c r="Q11" s="23"/>
      <c r="R11" s="23"/>
      <c r="S11" s="23"/>
      <c r="T11" s="23"/>
      <c r="U11" s="23"/>
      <c r="V11" s="23"/>
      <c r="W11" s="23"/>
    </row>
    <row r="12" ht="18.75" customHeight="1" spans="1:23">
      <c r="A12" s="24"/>
      <c r="B12" s="20" t="s">
        <v>211</v>
      </c>
      <c r="C12" s="20" t="s">
        <v>212</v>
      </c>
      <c r="D12" s="20" t="s">
        <v>88</v>
      </c>
      <c r="E12" s="20" t="s">
        <v>89</v>
      </c>
      <c r="F12" s="20" t="s">
        <v>209</v>
      </c>
      <c r="G12" s="20" t="s">
        <v>210</v>
      </c>
      <c r="H12" s="23">
        <v>224400</v>
      </c>
      <c r="I12" s="23">
        <v>224400</v>
      </c>
      <c r="J12" s="23"/>
      <c r="K12" s="23"/>
      <c r="L12" s="23">
        <v>224400</v>
      </c>
      <c r="M12" s="23"/>
      <c r="N12" s="23"/>
      <c r="O12" s="23"/>
      <c r="P12" s="23"/>
      <c r="Q12" s="23"/>
      <c r="R12" s="23"/>
      <c r="S12" s="23"/>
      <c r="T12" s="23"/>
      <c r="U12" s="23"/>
      <c r="V12" s="23"/>
      <c r="W12" s="23"/>
    </row>
    <row r="13" ht="18.75" customHeight="1" spans="1:23">
      <c r="A13" s="24"/>
      <c r="B13" s="20" t="s">
        <v>205</v>
      </c>
      <c r="C13" s="20" t="s">
        <v>206</v>
      </c>
      <c r="D13" s="20" t="s">
        <v>88</v>
      </c>
      <c r="E13" s="20" t="s">
        <v>89</v>
      </c>
      <c r="F13" s="20" t="s">
        <v>209</v>
      </c>
      <c r="G13" s="20" t="s">
        <v>210</v>
      </c>
      <c r="H13" s="23">
        <v>313116</v>
      </c>
      <c r="I13" s="23">
        <v>313116</v>
      </c>
      <c r="J13" s="23"/>
      <c r="K13" s="23"/>
      <c r="L13" s="23">
        <v>313116</v>
      </c>
      <c r="M13" s="23"/>
      <c r="N13" s="23"/>
      <c r="O13" s="23"/>
      <c r="P13" s="23"/>
      <c r="Q13" s="23"/>
      <c r="R13" s="23"/>
      <c r="S13" s="23"/>
      <c r="T13" s="23"/>
      <c r="U13" s="23"/>
      <c r="V13" s="23"/>
      <c r="W13" s="23"/>
    </row>
    <row r="14" ht="18.75" customHeight="1" spans="1:23">
      <c r="A14" s="24"/>
      <c r="B14" s="20" t="s">
        <v>205</v>
      </c>
      <c r="C14" s="20" t="s">
        <v>206</v>
      </c>
      <c r="D14" s="20" t="s">
        <v>88</v>
      </c>
      <c r="E14" s="20" t="s">
        <v>89</v>
      </c>
      <c r="F14" s="20" t="s">
        <v>213</v>
      </c>
      <c r="G14" s="20" t="s">
        <v>214</v>
      </c>
      <c r="H14" s="23">
        <v>947268</v>
      </c>
      <c r="I14" s="23">
        <v>947268</v>
      </c>
      <c r="J14" s="23"/>
      <c r="K14" s="23"/>
      <c r="L14" s="23">
        <v>947268</v>
      </c>
      <c r="M14" s="23"/>
      <c r="N14" s="23"/>
      <c r="O14" s="23"/>
      <c r="P14" s="23"/>
      <c r="Q14" s="23"/>
      <c r="R14" s="23"/>
      <c r="S14" s="23"/>
      <c r="T14" s="23"/>
      <c r="U14" s="23"/>
      <c r="V14" s="23"/>
      <c r="W14" s="23"/>
    </row>
    <row r="15" ht="18.75" customHeight="1" spans="1:23">
      <c r="A15" s="24"/>
      <c r="B15" s="20" t="s">
        <v>205</v>
      </c>
      <c r="C15" s="20" t="s">
        <v>206</v>
      </c>
      <c r="D15" s="20" t="s">
        <v>88</v>
      </c>
      <c r="E15" s="20" t="s">
        <v>89</v>
      </c>
      <c r="F15" s="20" t="s">
        <v>213</v>
      </c>
      <c r="G15" s="20" t="s">
        <v>214</v>
      </c>
      <c r="H15" s="23">
        <v>454800</v>
      </c>
      <c r="I15" s="23">
        <v>454800</v>
      </c>
      <c r="J15" s="23"/>
      <c r="K15" s="23"/>
      <c r="L15" s="23">
        <v>454800</v>
      </c>
      <c r="M15" s="23"/>
      <c r="N15" s="23"/>
      <c r="O15" s="23"/>
      <c r="P15" s="23"/>
      <c r="Q15" s="23"/>
      <c r="R15" s="23"/>
      <c r="S15" s="23"/>
      <c r="T15" s="23"/>
      <c r="U15" s="23"/>
      <c r="V15" s="23"/>
      <c r="W15" s="23"/>
    </row>
    <row r="16" ht="18.75" customHeight="1" spans="1:23">
      <c r="A16" s="24"/>
      <c r="B16" s="20" t="s">
        <v>215</v>
      </c>
      <c r="C16" s="20" t="s">
        <v>216</v>
      </c>
      <c r="D16" s="20" t="s">
        <v>88</v>
      </c>
      <c r="E16" s="20" t="s">
        <v>89</v>
      </c>
      <c r="F16" s="20" t="s">
        <v>213</v>
      </c>
      <c r="G16" s="20" t="s">
        <v>214</v>
      </c>
      <c r="H16" s="23">
        <v>612000</v>
      </c>
      <c r="I16" s="23">
        <v>612000</v>
      </c>
      <c r="J16" s="23"/>
      <c r="K16" s="23"/>
      <c r="L16" s="23">
        <v>612000</v>
      </c>
      <c r="M16" s="23"/>
      <c r="N16" s="23"/>
      <c r="O16" s="23"/>
      <c r="P16" s="23"/>
      <c r="Q16" s="23"/>
      <c r="R16" s="23"/>
      <c r="S16" s="23"/>
      <c r="T16" s="23"/>
      <c r="U16" s="23"/>
      <c r="V16" s="23"/>
      <c r="W16" s="23"/>
    </row>
    <row r="17" ht="18.75" customHeight="1" spans="1:23">
      <c r="A17" s="24"/>
      <c r="B17" s="20" t="s">
        <v>217</v>
      </c>
      <c r="C17" s="20" t="s">
        <v>218</v>
      </c>
      <c r="D17" s="20" t="s">
        <v>100</v>
      </c>
      <c r="E17" s="20" t="s">
        <v>101</v>
      </c>
      <c r="F17" s="20" t="s">
        <v>219</v>
      </c>
      <c r="G17" s="20" t="s">
        <v>220</v>
      </c>
      <c r="H17" s="23">
        <v>487743.36</v>
      </c>
      <c r="I17" s="23">
        <v>487743.36</v>
      </c>
      <c r="J17" s="23"/>
      <c r="K17" s="23"/>
      <c r="L17" s="23">
        <v>487743.36</v>
      </c>
      <c r="M17" s="23"/>
      <c r="N17" s="23"/>
      <c r="O17" s="23"/>
      <c r="P17" s="23"/>
      <c r="Q17" s="23"/>
      <c r="R17" s="23"/>
      <c r="S17" s="23"/>
      <c r="T17" s="23"/>
      <c r="U17" s="23"/>
      <c r="V17" s="23"/>
      <c r="W17" s="23"/>
    </row>
    <row r="18" ht="18.75" customHeight="1" spans="1:23">
      <c r="A18" s="24"/>
      <c r="B18" s="20" t="s">
        <v>217</v>
      </c>
      <c r="C18" s="20" t="s">
        <v>218</v>
      </c>
      <c r="D18" s="20" t="s">
        <v>102</v>
      </c>
      <c r="E18" s="20" t="s">
        <v>103</v>
      </c>
      <c r="F18" s="20" t="s">
        <v>221</v>
      </c>
      <c r="G18" s="20" t="s">
        <v>222</v>
      </c>
      <c r="H18" s="23"/>
      <c r="I18" s="23"/>
      <c r="J18" s="23"/>
      <c r="K18" s="23"/>
      <c r="L18" s="23"/>
      <c r="M18" s="23"/>
      <c r="N18" s="23"/>
      <c r="O18" s="23"/>
      <c r="P18" s="23"/>
      <c r="Q18" s="23"/>
      <c r="R18" s="23"/>
      <c r="S18" s="23"/>
      <c r="T18" s="23"/>
      <c r="U18" s="23"/>
      <c r="V18" s="23"/>
      <c r="W18" s="23"/>
    </row>
    <row r="19" ht="18.75" customHeight="1" spans="1:23">
      <c r="A19" s="24"/>
      <c r="B19" s="20" t="s">
        <v>217</v>
      </c>
      <c r="C19" s="20" t="s">
        <v>218</v>
      </c>
      <c r="D19" s="20" t="s">
        <v>113</v>
      </c>
      <c r="E19" s="20" t="s">
        <v>114</v>
      </c>
      <c r="F19" s="20" t="s">
        <v>223</v>
      </c>
      <c r="G19" s="20" t="s">
        <v>224</v>
      </c>
      <c r="H19" s="23">
        <v>216436.12</v>
      </c>
      <c r="I19" s="23">
        <v>216436.12</v>
      </c>
      <c r="J19" s="23"/>
      <c r="K19" s="23"/>
      <c r="L19" s="23">
        <v>216436.12</v>
      </c>
      <c r="M19" s="23"/>
      <c r="N19" s="23"/>
      <c r="O19" s="23"/>
      <c r="P19" s="23"/>
      <c r="Q19" s="23"/>
      <c r="R19" s="23"/>
      <c r="S19" s="23"/>
      <c r="T19" s="23"/>
      <c r="U19" s="23"/>
      <c r="V19" s="23"/>
      <c r="W19" s="23"/>
    </row>
    <row r="20" ht="18.75" customHeight="1" spans="1:23">
      <c r="A20" s="24"/>
      <c r="B20" s="20" t="s">
        <v>217</v>
      </c>
      <c r="C20" s="20" t="s">
        <v>218</v>
      </c>
      <c r="D20" s="20" t="s">
        <v>111</v>
      </c>
      <c r="E20" s="20" t="s">
        <v>112</v>
      </c>
      <c r="F20" s="20" t="s">
        <v>223</v>
      </c>
      <c r="G20" s="20" t="s">
        <v>224</v>
      </c>
      <c r="H20" s="23"/>
      <c r="I20" s="23"/>
      <c r="J20" s="23"/>
      <c r="K20" s="23"/>
      <c r="L20" s="23"/>
      <c r="M20" s="23"/>
      <c r="N20" s="23"/>
      <c r="O20" s="23"/>
      <c r="P20" s="23"/>
      <c r="Q20" s="23"/>
      <c r="R20" s="23"/>
      <c r="S20" s="23"/>
      <c r="T20" s="23"/>
      <c r="U20" s="23"/>
      <c r="V20" s="23"/>
      <c r="W20" s="23"/>
    </row>
    <row r="21" ht="18.75" customHeight="1" spans="1:23">
      <c r="A21" s="24"/>
      <c r="B21" s="20" t="s">
        <v>217</v>
      </c>
      <c r="C21" s="20" t="s">
        <v>218</v>
      </c>
      <c r="D21" s="20" t="s">
        <v>115</v>
      </c>
      <c r="E21" s="20" t="s">
        <v>116</v>
      </c>
      <c r="F21" s="20" t="s">
        <v>225</v>
      </c>
      <c r="G21" s="20" t="s">
        <v>226</v>
      </c>
      <c r="H21" s="23">
        <v>4680</v>
      </c>
      <c r="I21" s="23">
        <v>4680</v>
      </c>
      <c r="J21" s="23"/>
      <c r="K21" s="23"/>
      <c r="L21" s="23">
        <v>4680</v>
      </c>
      <c r="M21" s="23"/>
      <c r="N21" s="23"/>
      <c r="O21" s="23"/>
      <c r="P21" s="23"/>
      <c r="Q21" s="23"/>
      <c r="R21" s="23"/>
      <c r="S21" s="23"/>
      <c r="T21" s="23"/>
      <c r="U21" s="23"/>
      <c r="V21" s="23"/>
      <c r="W21" s="23"/>
    </row>
    <row r="22" ht="18.75" customHeight="1" spans="1:23">
      <c r="A22" s="24"/>
      <c r="B22" s="20" t="s">
        <v>217</v>
      </c>
      <c r="C22" s="20" t="s">
        <v>218</v>
      </c>
      <c r="D22" s="20" t="s">
        <v>115</v>
      </c>
      <c r="E22" s="20" t="s">
        <v>116</v>
      </c>
      <c r="F22" s="20" t="s">
        <v>225</v>
      </c>
      <c r="G22" s="20" t="s">
        <v>226</v>
      </c>
      <c r="H22" s="23"/>
      <c r="I22" s="23"/>
      <c r="J22" s="23"/>
      <c r="K22" s="23"/>
      <c r="L22" s="23"/>
      <c r="M22" s="23"/>
      <c r="N22" s="23"/>
      <c r="O22" s="23"/>
      <c r="P22" s="23"/>
      <c r="Q22" s="23"/>
      <c r="R22" s="23"/>
      <c r="S22" s="23"/>
      <c r="T22" s="23"/>
      <c r="U22" s="23"/>
      <c r="V22" s="23"/>
      <c r="W22" s="23"/>
    </row>
    <row r="23" ht="18.75" customHeight="1" spans="1:23">
      <c r="A23" s="24"/>
      <c r="B23" s="20" t="s">
        <v>217</v>
      </c>
      <c r="C23" s="20" t="s">
        <v>218</v>
      </c>
      <c r="D23" s="20" t="s">
        <v>106</v>
      </c>
      <c r="E23" s="20" t="s">
        <v>105</v>
      </c>
      <c r="F23" s="20" t="s">
        <v>227</v>
      </c>
      <c r="G23" s="20" t="s">
        <v>228</v>
      </c>
      <c r="H23" s="23">
        <v>21338.77</v>
      </c>
      <c r="I23" s="23">
        <v>21338.77</v>
      </c>
      <c r="J23" s="23"/>
      <c r="K23" s="23"/>
      <c r="L23" s="23">
        <v>21338.77</v>
      </c>
      <c r="M23" s="23"/>
      <c r="N23" s="23"/>
      <c r="O23" s="23"/>
      <c r="P23" s="23"/>
      <c r="Q23" s="23"/>
      <c r="R23" s="23"/>
      <c r="S23" s="23"/>
      <c r="T23" s="23"/>
      <c r="U23" s="23"/>
      <c r="V23" s="23"/>
      <c r="W23" s="23"/>
    </row>
    <row r="24" ht="18.75" customHeight="1" spans="1:23">
      <c r="A24" s="24"/>
      <c r="B24" s="20" t="s">
        <v>217</v>
      </c>
      <c r="C24" s="20" t="s">
        <v>218</v>
      </c>
      <c r="D24" s="20" t="s">
        <v>117</v>
      </c>
      <c r="E24" s="20" t="s">
        <v>118</v>
      </c>
      <c r="F24" s="20" t="s">
        <v>227</v>
      </c>
      <c r="G24" s="20" t="s">
        <v>228</v>
      </c>
      <c r="H24" s="23">
        <v>7752</v>
      </c>
      <c r="I24" s="23">
        <v>7752</v>
      </c>
      <c r="J24" s="23"/>
      <c r="K24" s="23"/>
      <c r="L24" s="23">
        <v>7752</v>
      </c>
      <c r="M24" s="23"/>
      <c r="N24" s="23"/>
      <c r="O24" s="23"/>
      <c r="P24" s="23"/>
      <c r="Q24" s="23"/>
      <c r="R24" s="23"/>
      <c r="S24" s="23"/>
      <c r="T24" s="23"/>
      <c r="U24" s="23"/>
      <c r="V24" s="23"/>
      <c r="W24" s="23"/>
    </row>
    <row r="25" ht="18.75" customHeight="1" spans="1:23">
      <c r="A25" s="24"/>
      <c r="B25" s="20" t="s">
        <v>217</v>
      </c>
      <c r="C25" s="20" t="s">
        <v>218</v>
      </c>
      <c r="D25" s="20" t="s">
        <v>117</v>
      </c>
      <c r="E25" s="20" t="s">
        <v>118</v>
      </c>
      <c r="F25" s="20" t="s">
        <v>227</v>
      </c>
      <c r="G25" s="20" t="s">
        <v>228</v>
      </c>
      <c r="H25" s="23">
        <v>792</v>
      </c>
      <c r="I25" s="23">
        <v>792</v>
      </c>
      <c r="J25" s="23"/>
      <c r="K25" s="23"/>
      <c r="L25" s="23">
        <v>792</v>
      </c>
      <c r="M25" s="23"/>
      <c r="N25" s="23"/>
      <c r="O25" s="23"/>
      <c r="P25" s="23"/>
      <c r="Q25" s="23"/>
      <c r="R25" s="23"/>
      <c r="S25" s="23"/>
      <c r="T25" s="23"/>
      <c r="U25" s="23"/>
      <c r="V25" s="23"/>
      <c r="W25" s="23"/>
    </row>
    <row r="26" ht="18.75" customHeight="1" spans="1:23">
      <c r="A26" s="24"/>
      <c r="B26" s="20" t="s">
        <v>217</v>
      </c>
      <c r="C26" s="20" t="s">
        <v>218</v>
      </c>
      <c r="D26" s="20" t="s">
        <v>117</v>
      </c>
      <c r="E26" s="20" t="s">
        <v>118</v>
      </c>
      <c r="F26" s="20" t="s">
        <v>227</v>
      </c>
      <c r="G26" s="20" t="s">
        <v>228</v>
      </c>
      <c r="H26" s="23">
        <v>6096.79</v>
      </c>
      <c r="I26" s="23">
        <v>6096.79</v>
      </c>
      <c r="J26" s="23"/>
      <c r="K26" s="23"/>
      <c r="L26" s="23">
        <v>6096.79</v>
      </c>
      <c r="M26" s="23"/>
      <c r="N26" s="23"/>
      <c r="O26" s="23"/>
      <c r="P26" s="23"/>
      <c r="Q26" s="23"/>
      <c r="R26" s="23"/>
      <c r="S26" s="23"/>
      <c r="T26" s="23"/>
      <c r="U26" s="23"/>
      <c r="V26" s="23"/>
      <c r="W26" s="23"/>
    </row>
    <row r="27" ht="18.75" customHeight="1" spans="1:23">
      <c r="A27" s="24"/>
      <c r="B27" s="20" t="s">
        <v>229</v>
      </c>
      <c r="C27" s="20" t="s">
        <v>124</v>
      </c>
      <c r="D27" s="20" t="s">
        <v>123</v>
      </c>
      <c r="E27" s="20" t="s">
        <v>124</v>
      </c>
      <c r="F27" s="20" t="s">
        <v>230</v>
      </c>
      <c r="G27" s="20" t="s">
        <v>124</v>
      </c>
      <c r="H27" s="23">
        <v>365807.52</v>
      </c>
      <c r="I27" s="23">
        <v>365807.52</v>
      </c>
      <c r="J27" s="23"/>
      <c r="K27" s="23"/>
      <c r="L27" s="23">
        <v>365807.52</v>
      </c>
      <c r="M27" s="23"/>
      <c r="N27" s="23"/>
      <c r="O27" s="23"/>
      <c r="P27" s="23"/>
      <c r="Q27" s="23"/>
      <c r="R27" s="23"/>
      <c r="S27" s="23"/>
      <c r="T27" s="23"/>
      <c r="U27" s="23"/>
      <c r="V27" s="23"/>
      <c r="W27" s="23"/>
    </row>
    <row r="28" ht="18.75" customHeight="1" spans="1:23">
      <c r="A28" s="24"/>
      <c r="B28" s="20" t="s">
        <v>231</v>
      </c>
      <c r="C28" s="20" t="s">
        <v>232</v>
      </c>
      <c r="D28" s="20" t="s">
        <v>88</v>
      </c>
      <c r="E28" s="20" t="s">
        <v>89</v>
      </c>
      <c r="F28" s="20" t="s">
        <v>233</v>
      </c>
      <c r="G28" s="20" t="s">
        <v>234</v>
      </c>
      <c r="H28" s="23">
        <v>239380.56</v>
      </c>
      <c r="I28" s="23">
        <v>239380.56</v>
      </c>
      <c r="J28" s="23"/>
      <c r="K28" s="23"/>
      <c r="L28" s="23">
        <v>239380.56</v>
      </c>
      <c r="M28" s="23"/>
      <c r="N28" s="23"/>
      <c r="O28" s="23"/>
      <c r="P28" s="23"/>
      <c r="Q28" s="23"/>
      <c r="R28" s="23"/>
      <c r="S28" s="23"/>
      <c r="T28" s="23"/>
      <c r="U28" s="23"/>
      <c r="V28" s="23"/>
      <c r="W28" s="23"/>
    </row>
    <row r="29" ht="18.75" customHeight="1" spans="1:23">
      <c r="A29" s="24"/>
      <c r="B29" s="20" t="s">
        <v>231</v>
      </c>
      <c r="C29" s="20" t="s">
        <v>232</v>
      </c>
      <c r="D29" s="20" t="s">
        <v>88</v>
      </c>
      <c r="E29" s="20" t="s">
        <v>89</v>
      </c>
      <c r="F29" s="20" t="s">
        <v>233</v>
      </c>
      <c r="G29" s="20" t="s">
        <v>234</v>
      </c>
      <c r="H29" s="23">
        <v>23770.08</v>
      </c>
      <c r="I29" s="23">
        <v>23770.08</v>
      </c>
      <c r="J29" s="23"/>
      <c r="K29" s="23"/>
      <c r="L29" s="23">
        <v>23770.08</v>
      </c>
      <c r="M29" s="23"/>
      <c r="N29" s="23"/>
      <c r="O29" s="23"/>
      <c r="P29" s="23"/>
      <c r="Q29" s="23"/>
      <c r="R29" s="23"/>
      <c r="S29" s="23"/>
      <c r="T29" s="23"/>
      <c r="U29" s="23"/>
      <c r="V29" s="23"/>
      <c r="W29" s="23"/>
    </row>
    <row r="30" ht="18.75" customHeight="1" spans="1:23">
      <c r="A30" s="24"/>
      <c r="B30" s="20" t="s">
        <v>231</v>
      </c>
      <c r="C30" s="20" t="s">
        <v>232</v>
      </c>
      <c r="D30" s="20" t="s">
        <v>88</v>
      </c>
      <c r="E30" s="20" t="s">
        <v>89</v>
      </c>
      <c r="F30" s="20" t="s">
        <v>233</v>
      </c>
      <c r="G30" s="20" t="s">
        <v>234</v>
      </c>
      <c r="H30" s="23">
        <v>23770.08</v>
      </c>
      <c r="I30" s="23">
        <v>23770.08</v>
      </c>
      <c r="J30" s="23"/>
      <c r="K30" s="23"/>
      <c r="L30" s="23">
        <v>23770.08</v>
      </c>
      <c r="M30" s="23"/>
      <c r="N30" s="23"/>
      <c r="O30" s="23"/>
      <c r="P30" s="23"/>
      <c r="Q30" s="23"/>
      <c r="R30" s="23"/>
      <c r="S30" s="23"/>
      <c r="T30" s="23"/>
      <c r="U30" s="23"/>
      <c r="V30" s="23"/>
      <c r="W30" s="23"/>
    </row>
    <row r="31" ht="18.75" customHeight="1" spans="1:23">
      <c r="A31" s="24"/>
      <c r="B31" s="20" t="s">
        <v>231</v>
      </c>
      <c r="C31" s="20" t="s">
        <v>232</v>
      </c>
      <c r="D31" s="20" t="s">
        <v>88</v>
      </c>
      <c r="E31" s="20" t="s">
        <v>89</v>
      </c>
      <c r="F31" s="20" t="s">
        <v>233</v>
      </c>
      <c r="G31" s="20" t="s">
        <v>234</v>
      </c>
      <c r="H31" s="23">
        <v>10368</v>
      </c>
      <c r="I31" s="23">
        <v>10368</v>
      </c>
      <c r="J31" s="23"/>
      <c r="K31" s="23"/>
      <c r="L31" s="23">
        <v>10368</v>
      </c>
      <c r="M31" s="23"/>
      <c r="N31" s="23"/>
      <c r="O31" s="23"/>
      <c r="P31" s="23"/>
      <c r="Q31" s="23"/>
      <c r="R31" s="23"/>
      <c r="S31" s="23"/>
      <c r="T31" s="23"/>
      <c r="U31" s="23"/>
      <c r="V31" s="23"/>
      <c r="W31" s="23"/>
    </row>
    <row r="32" ht="18.75" customHeight="1" spans="1:23">
      <c r="A32" s="24"/>
      <c r="B32" s="20" t="s">
        <v>235</v>
      </c>
      <c r="C32" s="20" t="s">
        <v>236</v>
      </c>
      <c r="D32" s="20" t="s">
        <v>98</v>
      </c>
      <c r="E32" s="20" t="s">
        <v>99</v>
      </c>
      <c r="F32" s="20" t="s">
        <v>237</v>
      </c>
      <c r="G32" s="20" t="s">
        <v>238</v>
      </c>
      <c r="H32" s="23">
        <v>1200</v>
      </c>
      <c r="I32" s="23">
        <v>1200</v>
      </c>
      <c r="J32" s="23"/>
      <c r="K32" s="23"/>
      <c r="L32" s="23">
        <v>1200</v>
      </c>
      <c r="M32" s="23"/>
      <c r="N32" s="23"/>
      <c r="O32" s="23"/>
      <c r="P32" s="23"/>
      <c r="Q32" s="23"/>
      <c r="R32" s="23"/>
      <c r="S32" s="23"/>
      <c r="T32" s="23"/>
      <c r="U32" s="23"/>
      <c r="V32" s="23"/>
      <c r="W32" s="23"/>
    </row>
    <row r="33" ht="18.75" customHeight="1" spans="1:23">
      <c r="A33" s="24"/>
      <c r="B33" s="20" t="s">
        <v>239</v>
      </c>
      <c r="C33" s="20" t="s">
        <v>240</v>
      </c>
      <c r="D33" s="20" t="s">
        <v>88</v>
      </c>
      <c r="E33" s="20" t="s">
        <v>89</v>
      </c>
      <c r="F33" s="20" t="s">
        <v>241</v>
      </c>
      <c r="G33" s="20" t="s">
        <v>242</v>
      </c>
      <c r="H33" s="23">
        <v>13358.52</v>
      </c>
      <c r="I33" s="23">
        <v>13358.52</v>
      </c>
      <c r="J33" s="23"/>
      <c r="K33" s="23"/>
      <c r="L33" s="23">
        <v>13358.52</v>
      </c>
      <c r="M33" s="23"/>
      <c r="N33" s="23"/>
      <c r="O33" s="23"/>
      <c r="P33" s="23"/>
      <c r="Q33" s="23"/>
      <c r="R33" s="23"/>
      <c r="S33" s="23"/>
      <c r="T33" s="23"/>
      <c r="U33" s="23"/>
      <c r="V33" s="23"/>
      <c r="W33" s="23"/>
    </row>
    <row r="34" ht="18.75" customHeight="1" spans="1:23">
      <c r="A34" s="24"/>
      <c r="B34" s="20" t="s">
        <v>243</v>
      </c>
      <c r="C34" s="20" t="s">
        <v>244</v>
      </c>
      <c r="D34" s="20" t="s">
        <v>88</v>
      </c>
      <c r="E34" s="20" t="s">
        <v>89</v>
      </c>
      <c r="F34" s="20" t="s">
        <v>245</v>
      </c>
      <c r="G34" s="20" t="s">
        <v>244</v>
      </c>
      <c r="H34" s="23">
        <v>26664.24</v>
      </c>
      <c r="I34" s="23">
        <v>26664.24</v>
      </c>
      <c r="J34" s="23"/>
      <c r="K34" s="23"/>
      <c r="L34" s="23">
        <v>26664.24</v>
      </c>
      <c r="M34" s="23"/>
      <c r="N34" s="23"/>
      <c r="O34" s="23"/>
      <c r="P34" s="23"/>
      <c r="Q34" s="23"/>
      <c r="R34" s="23"/>
      <c r="S34" s="23"/>
      <c r="T34" s="23"/>
      <c r="U34" s="23"/>
      <c r="V34" s="23"/>
      <c r="W34" s="23"/>
    </row>
    <row r="35" ht="18.75" customHeight="1" spans="1:23">
      <c r="A35" s="24"/>
      <c r="B35" s="20" t="s">
        <v>246</v>
      </c>
      <c r="C35" s="20" t="s">
        <v>247</v>
      </c>
      <c r="D35" s="20" t="s">
        <v>88</v>
      </c>
      <c r="E35" s="20" t="s">
        <v>89</v>
      </c>
      <c r="F35" s="20" t="s">
        <v>237</v>
      </c>
      <c r="G35" s="20" t="s">
        <v>238</v>
      </c>
      <c r="H35" s="23">
        <v>51485</v>
      </c>
      <c r="I35" s="23">
        <v>51485</v>
      </c>
      <c r="J35" s="23"/>
      <c r="K35" s="23"/>
      <c r="L35" s="23">
        <v>51485</v>
      </c>
      <c r="M35" s="23"/>
      <c r="N35" s="23"/>
      <c r="O35" s="23"/>
      <c r="P35" s="23"/>
      <c r="Q35" s="23"/>
      <c r="R35" s="23"/>
      <c r="S35" s="23"/>
      <c r="T35" s="23"/>
      <c r="U35" s="23"/>
      <c r="V35" s="23"/>
      <c r="W35" s="23"/>
    </row>
    <row r="36" ht="18.75" customHeight="1" spans="1:23">
      <c r="A36" s="24"/>
      <c r="B36" s="20" t="s">
        <v>248</v>
      </c>
      <c r="C36" s="20" t="s">
        <v>249</v>
      </c>
      <c r="D36" s="20" t="s">
        <v>98</v>
      </c>
      <c r="E36" s="20" t="s">
        <v>99</v>
      </c>
      <c r="F36" s="20" t="s">
        <v>250</v>
      </c>
      <c r="G36" s="20" t="s">
        <v>251</v>
      </c>
      <c r="H36" s="23">
        <v>96000</v>
      </c>
      <c r="I36" s="23">
        <v>96000</v>
      </c>
      <c r="J36" s="23"/>
      <c r="K36" s="23"/>
      <c r="L36" s="23">
        <v>96000</v>
      </c>
      <c r="M36" s="23"/>
      <c r="N36" s="23"/>
      <c r="O36" s="23"/>
      <c r="P36" s="23"/>
      <c r="Q36" s="23"/>
      <c r="R36" s="23"/>
      <c r="S36" s="23"/>
      <c r="T36" s="23"/>
      <c r="U36" s="23"/>
      <c r="V36" s="23"/>
      <c r="W36" s="23"/>
    </row>
    <row r="37" ht="18.75" customHeight="1" spans="1:23">
      <c r="A37" s="22" t="s">
        <v>56</v>
      </c>
      <c r="B37" s="22"/>
      <c r="C37" s="22"/>
      <c r="D37" s="22"/>
      <c r="E37" s="22"/>
      <c r="F37" s="22"/>
      <c r="G37" s="22"/>
      <c r="H37" s="23">
        <v>5685439.04</v>
      </c>
      <c r="I37" s="23">
        <v>5685439.04</v>
      </c>
      <c r="J37" s="23"/>
      <c r="K37" s="23"/>
      <c r="L37" s="23">
        <v>5685439.04</v>
      </c>
      <c r="M37" s="23"/>
      <c r="N37" s="23"/>
      <c r="O37" s="23"/>
      <c r="P37" s="23"/>
      <c r="Q37" s="23"/>
      <c r="R37" s="23"/>
      <c r="S37" s="23"/>
      <c r="T37" s="23"/>
      <c r="U37" s="23"/>
      <c r="V37" s="23"/>
      <c r="W37" s="23"/>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4"/>
  <sheetViews>
    <sheetView showZeros="0" workbookViewId="0">
      <selection activeCell="A1" sqref="A1"/>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1"/>
      <c r="E1" s="1"/>
      <c r="F1" s="1"/>
      <c r="G1" s="1"/>
      <c r="H1" s="1"/>
      <c r="I1" s="2"/>
      <c r="J1" s="2"/>
      <c r="K1" s="2"/>
      <c r="L1" s="2"/>
      <c r="M1" s="2"/>
      <c r="N1" s="2"/>
      <c r="O1" s="2"/>
      <c r="P1" s="2"/>
      <c r="Q1" s="2"/>
      <c r="U1" s="121"/>
      <c r="W1" s="32" t="s">
        <v>252</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"单位名称："&amp;"双江拉祜族佤族布朗族傣族自治县邦丙中学"</f>
        <v>单位名称：双江拉祜族佤族布朗族傣族自治县邦丙中学</v>
      </c>
      <c r="B3" s="7"/>
      <c r="C3" s="7"/>
      <c r="D3" s="7"/>
      <c r="E3" s="7"/>
      <c r="F3" s="7"/>
      <c r="G3" s="7"/>
      <c r="H3" s="7"/>
      <c r="I3" s="8"/>
      <c r="J3" s="8"/>
      <c r="K3" s="8"/>
      <c r="L3" s="8"/>
      <c r="M3" s="8"/>
      <c r="N3" s="8"/>
      <c r="O3" s="8"/>
      <c r="P3" s="8"/>
      <c r="Q3" s="8"/>
      <c r="U3" s="121"/>
      <c r="W3" s="32" t="s">
        <v>174</v>
      </c>
    </row>
    <row r="4" ht="18.75" customHeight="1" spans="1:23">
      <c r="A4" s="9" t="s">
        <v>253</v>
      </c>
      <c r="B4" s="10" t="s">
        <v>189</v>
      </c>
      <c r="C4" s="9" t="s">
        <v>190</v>
      </c>
      <c r="D4" s="9" t="s">
        <v>254</v>
      </c>
      <c r="E4" s="10" t="s">
        <v>191</v>
      </c>
      <c r="F4" s="10" t="s">
        <v>192</v>
      </c>
      <c r="G4" s="10" t="s">
        <v>255</v>
      </c>
      <c r="H4" s="10" t="s">
        <v>256</v>
      </c>
      <c r="I4" s="26" t="s">
        <v>56</v>
      </c>
      <c r="J4" s="11" t="s">
        <v>257</v>
      </c>
      <c r="K4" s="12"/>
      <c r="L4" s="12"/>
      <c r="M4" s="13"/>
      <c r="N4" s="11" t="s">
        <v>197</v>
      </c>
      <c r="O4" s="12"/>
      <c r="P4" s="13"/>
      <c r="Q4" s="10" t="s">
        <v>62</v>
      </c>
      <c r="R4" s="11" t="s">
        <v>78</v>
      </c>
      <c r="S4" s="12"/>
      <c r="T4" s="12"/>
      <c r="U4" s="12"/>
      <c r="V4" s="12"/>
      <c r="W4" s="13"/>
    </row>
    <row r="5" ht="18.75" customHeight="1" spans="1:23">
      <c r="A5" s="14"/>
      <c r="B5" s="27"/>
      <c r="C5" s="14"/>
      <c r="D5" s="14"/>
      <c r="E5" s="15"/>
      <c r="F5" s="15"/>
      <c r="G5" s="15"/>
      <c r="H5" s="15"/>
      <c r="I5" s="27"/>
      <c r="J5" s="124" t="s">
        <v>59</v>
      </c>
      <c r="K5" s="125"/>
      <c r="L5" s="10" t="s">
        <v>60</v>
      </c>
      <c r="M5" s="10" t="s">
        <v>61</v>
      </c>
      <c r="N5" s="10" t="s">
        <v>59</v>
      </c>
      <c r="O5" s="10" t="s">
        <v>60</v>
      </c>
      <c r="P5" s="10" t="s">
        <v>61</v>
      </c>
      <c r="Q5" s="15"/>
      <c r="R5" s="10" t="s">
        <v>58</v>
      </c>
      <c r="S5" s="9" t="s">
        <v>65</v>
      </c>
      <c r="T5" s="9" t="s">
        <v>203</v>
      </c>
      <c r="U5" s="9" t="s">
        <v>67</v>
      </c>
      <c r="V5" s="9" t="s">
        <v>68</v>
      </c>
      <c r="W5" s="9" t="s">
        <v>69</v>
      </c>
    </row>
    <row r="6" ht="18.75" customHeight="1" spans="1:23">
      <c r="A6" s="27"/>
      <c r="B6" s="27"/>
      <c r="C6" s="27"/>
      <c r="D6" s="27"/>
      <c r="E6" s="27"/>
      <c r="F6" s="27"/>
      <c r="G6" s="27"/>
      <c r="H6" s="27"/>
      <c r="I6" s="27"/>
      <c r="J6" s="126" t="s">
        <v>58</v>
      </c>
      <c r="K6" s="91"/>
      <c r="L6" s="27"/>
      <c r="M6" s="27"/>
      <c r="N6" s="27"/>
      <c r="O6" s="27"/>
      <c r="P6" s="27"/>
      <c r="Q6" s="27"/>
      <c r="R6" s="27"/>
      <c r="S6" s="127"/>
      <c r="T6" s="127"/>
      <c r="U6" s="127"/>
      <c r="V6" s="127"/>
      <c r="W6" s="127"/>
    </row>
    <row r="7" ht="18.75" customHeight="1" spans="1:23">
      <c r="A7" s="16"/>
      <c r="B7" s="28"/>
      <c r="C7" s="16"/>
      <c r="D7" s="16"/>
      <c r="E7" s="17"/>
      <c r="F7" s="17"/>
      <c r="G7" s="17"/>
      <c r="H7" s="17"/>
      <c r="I7" s="28"/>
      <c r="J7" s="40" t="s">
        <v>58</v>
      </c>
      <c r="K7" s="40" t="s">
        <v>258</v>
      </c>
      <c r="L7" s="17"/>
      <c r="M7" s="17"/>
      <c r="N7" s="17"/>
      <c r="O7" s="17"/>
      <c r="P7" s="17"/>
      <c r="Q7" s="17"/>
      <c r="R7" s="17"/>
      <c r="S7" s="17"/>
      <c r="T7" s="17"/>
      <c r="U7" s="28"/>
      <c r="V7" s="17"/>
      <c r="W7" s="17"/>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0"/>
      <c r="B9" s="20"/>
      <c r="C9" s="20" t="s">
        <v>259</v>
      </c>
      <c r="D9" s="20"/>
      <c r="E9" s="20"/>
      <c r="F9" s="20"/>
      <c r="G9" s="20"/>
      <c r="H9" s="20"/>
      <c r="I9" s="23">
        <v>5163</v>
      </c>
      <c r="J9" s="23">
        <v>5163</v>
      </c>
      <c r="K9" s="23">
        <v>5163</v>
      </c>
      <c r="L9" s="23"/>
      <c r="M9" s="23"/>
      <c r="N9" s="23"/>
      <c r="O9" s="23"/>
      <c r="P9" s="23"/>
      <c r="Q9" s="23"/>
      <c r="R9" s="23"/>
      <c r="S9" s="23"/>
      <c r="T9" s="23"/>
      <c r="U9" s="23"/>
      <c r="V9" s="23"/>
      <c r="W9" s="23"/>
    </row>
    <row r="10" ht="18.75" customHeight="1" spans="1:23">
      <c r="A10" s="29" t="s">
        <v>260</v>
      </c>
      <c r="B10" s="29" t="s">
        <v>261</v>
      </c>
      <c r="C10" s="29" t="s">
        <v>259</v>
      </c>
      <c r="D10" s="29" t="s">
        <v>71</v>
      </c>
      <c r="E10" s="29" t="s">
        <v>88</v>
      </c>
      <c r="F10" s="29" t="s">
        <v>89</v>
      </c>
      <c r="G10" s="29" t="s">
        <v>241</v>
      </c>
      <c r="H10" s="29" t="s">
        <v>242</v>
      </c>
      <c r="I10" s="23">
        <v>5163</v>
      </c>
      <c r="J10" s="23">
        <v>5163</v>
      </c>
      <c r="K10" s="23">
        <v>5163</v>
      </c>
      <c r="L10" s="23"/>
      <c r="M10" s="23"/>
      <c r="N10" s="23"/>
      <c r="O10" s="23"/>
      <c r="P10" s="23"/>
      <c r="Q10" s="23"/>
      <c r="R10" s="23"/>
      <c r="S10" s="23"/>
      <c r="T10" s="23"/>
      <c r="U10" s="23"/>
      <c r="V10" s="23"/>
      <c r="W10" s="23"/>
    </row>
    <row r="11" ht="18.75" customHeight="1" spans="1:23">
      <c r="A11" s="24"/>
      <c r="B11" s="24"/>
      <c r="C11" s="20" t="s">
        <v>262</v>
      </c>
      <c r="D11" s="24"/>
      <c r="E11" s="24"/>
      <c r="F11" s="24"/>
      <c r="G11" s="24"/>
      <c r="H11" s="24"/>
      <c r="I11" s="23">
        <v>21375</v>
      </c>
      <c r="J11" s="23"/>
      <c r="K11" s="23"/>
      <c r="L11" s="23"/>
      <c r="M11" s="23"/>
      <c r="N11" s="23">
        <v>21375</v>
      </c>
      <c r="O11" s="23"/>
      <c r="P11" s="23"/>
      <c r="Q11" s="23"/>
      <c r="R11" s="23"/>
      <c r="S11" s="23"/>
      <c r="T11" s="23"/>
      <c r="U11" s="23"/>
      <c r="V11" s="23"/>
      <c r="W11" s="23"/>
    </row>
    <row r="12" ht="18.75" customHeight="1" spans="1:23">
      <c r="A12" s="29" t="s">
        <v>260</v>
      </c>
      <c r="B12" s="29" t="s">
        <v>263</v>
      </c>
      <c r="C12" s="29" t="s">
        <v>262</v>
      </c>
      <c r="D12" s="29" t="s">
        <v>71</v>
      </c>
      <c r="E12" s="29" t="s">
        <v>88</v>
      </c>
      <c r="F12" s="29" t="s">
        <v>89</v>
      </c>
      <c r="G12" s="29" t="s">
        <v>264</v>
      </c>
      <c r="H12" s="29" t="s">
        <v>265</v>
      </c>
      <c r="I12" s="23">
        <v>21375</v>
      </c>
      <c r="J12" s="23"/>
      <c r="K12" s="23"/>
      <c r="L12" s="23"/>
      <c r="M12" s="23"/>
      <c r="N12" s="23">
        <v>21375</v>
      </c>
      <c r="O12" s="23"/>
      <c r="P12" s="23"/>
      <c r="Q12" s="23"/>
      <c r="R12" s="23"/>
      <c r="S12" s="23"/>
      <c r="T12" s="23"/>
      <c r="U12" s="23"/>
      <c r="V12" s="23"/>
      <c r="W12" s="23"/>
    </row>
    <row r="13" ht="18.75" customHeight="1" spans="1:23">
      <c r="A13" s="24"/>
      <c r="B13" s="24"/>
      <c r="C13" s="20" t="s">
        <v>266</v>
      </c>
      <c r="D13" s="24"/>
      <c r="E13" s="24"/>
      <c r="F13" s="24"/>
      <c r="G13" s="24"/>
      <c r="H13" s="24"/>
      <c r="I13" s="23">
        <v>4080</v>
      </c>
      <c r="J13" s="23"/>
      <c r="K13" s="23"/>
      <c r="L13" s="23"/>
      <c r="M13" s="23"/>
      <c r="N13" s="23">
        <v>4080</v>
      </c>
      <c r="O13" s="23"/>
      <c r="P13" s="23"/>
      <c r="Q13" s="23"/>
      <c r="R13" s="23"/>
      <c r="S13" s="23"/>
      <c r="T13" s="23"/>
      <c r="U13" s="23"/>
      <c r="V13" s="23"/>
      <c r="W13" s="23"/>
    </row>
    <row r="14" ht="18.75" customHeight="1" spans="1:23">
      <c r="A14" s="29" t="s">
        <v>260</v>
      </c>
      <c r="B14" s="29" t="s">
        <v>267</v>
      </c>
      <c r="C14" s="29" t="s">
        <v>266</v>
      </c>
      <c r="D14" s="29" t="s">
        <v>71</v>
      </c>
      <c r="E14" s="29" t="s">
        <v>92</v>
      </c>
      <c r="F14" s="29" t="s">
        <v>93</v>
      </c>
      <c r="G14" s="29" t="s">
        <v>241</v>
      </c>
      <c r="H14" s="29" t="s">
        <v>242</v>
      </c>
      <c r="I14" s="23">
        <v>4080</v>
      </c>
      <c r="J14" s="23"/>
      <c r="K14" s="23"/>
      <c r="L14" s="23"/>
      <c r="M14" s="23"/>
      <c r="N14" s="23">
        <v>4080</v>
      </c>
      <c r="O14" s="23"/>
      <c r="P14" s="23"/>
      <c r="Q14" s="23"/>
      <c r="R14" s="23"/>
      <c r="S14" s="23"/>
      <c r="T14" s="23"/>
      <c r="U14" s="23"/>
      <c r="V14" s="23"/>
      <c r="W14" s="23"/>
    </row>
    <row r="15" ht="18.75" customHeight="1" spans="1:23">
      <c r="A15" s="24"/>
      <c r="B15" s="24"/>
      <c r="C15" s="20" t="s">
        <v>268</v>
      </c>
      <c r="D15" s="24"/>
      <c r="E15" s="24"/>
      <c r="F15" s="24"/>
      <c r="G15" s="24"/>
      <c r="H15" s="24"/>
      <c r="I15" s="23">
        <v>31915.23</v>
      </c>
      <c r="J15" s="23"/>
      <c r="K15" s="23"/>
      <c r="L15" s="23"/>
      <c r="M15" s="23"/>
      <c r="N15" s="23">
        <v>31915.23</v>
      </c>
      <c r="O15" s="23"/>
      <c r="P15" s="23"/>
      <c r="Q15" s="23"/>
      <c r="R15" s="23"/>
      <c r="S15" s="23"/>
      <c r="T15" s="23"/>
      <c r="U15" s="23"/>
      <c r="V15" s="23"/>
      <c r="W15" s="23"/>
    </row>
    <row r="16" ht="18.75" customHeight="1" spans="1:23">
      <c r="A16" s="29" t="s">
        <v>260</v>
      </c>
      <c r="B16" s="29" t="s">
        <v>269</v>
      </c>
      <c r="C16" s="29" t="s">
        <v>268</v>
      </c>
      <c r="D16" s="29" t="s">
        <v>71</v>
      </c>
      <c r="E16" s="29" t="s">
        <v>88</v>
      </c>
      <c r="F16" s="29" t="s">
        <v>89</v>
      </c>
      <c r="G16" s="29" t="s">
        <v>241</v>
      </c>
      <c r="H16" s="29" t="s">
        <v>242</v>
      </c>
      <c r="I16" s="23">
        <v>31915.23</v>
      </c>
      <c r="J16" s="23"/>
      <c r="K16" s="23"/>
      <c r="L16" s="23"/>
      <c r="M16" s="23"/>
      <c r="N16" s="23">
        <v>31915.23</v>
      </c>
      <c r="O16" s="23"/>
      <c r="P16" s="23"/>
      <c r="Q16" s="23"/>
      <c r="R16" s="23"/>
      <c r="S16" s="23"/>
      <c r="T16" s="23"/>
      <c r="U16" s="23"/>
      <c r="V16" s="23"/>
      <c r="W16" s="23"/>
    </row>
    <row r="17" ht="18.75" customHeight="1" spans="1:23">
      <c r="A17" s="24"/>
      <c r="B17" s="24"/>
      <c r="C17" s="20" t="s">
        <v>270</v>
      </c>
      <c r="D17" s="24"/>
      <c r="E17" s="24"/>
      <c r="F17" s="24"/>
      <c r="G17" s="24"/>
      <c r="H17" s="24"/>
      <c r="I17" s="23">
        <v>16170</v>
      </c>
      <c r="J17" s="23"/>
      <c r="K17" s="23"/>
      <c r="L17" s="23"/>
      <c r="M17" s="23"/>
      <c r="N17" s="23">
        <v>16170</v>
      </c>
      <c r="O17" s="23"/>
      <c r="P17" s="23"/>
      <c r="Q17" s="23"/>
      <c r="R17" s="23"/>
      <c r="S17" s="23"/>
      <c r="T17" s="23"/>
      <c r="U17" s="23"/>
      <c r="V17" s="23"/>
      <c r="W17" s="23"/>
    </row>
    <row r="18" ht="18.75" customHeight="1" spans="1:23">
      <c r="A18" s="29" t="s">
        <v>260</v>
      </c>
      <c r="B18" s="29" t="s">
        <v>271</v>
      </c>
      <c r="C18" s="29" t="s">
        <v>270</v>
      </c>
      <c r="D18" s="29" t="s">
        <v>71</v>
      </c>
      <c r="E18" s="29" t="s">
        <v>88</v>
      </c>
      <c r="F18" s="29" t="s">
        <v>89</v>
      </c>
      <c r="G18" s="29" t="s">
        <v>264</v>
      </c>
      <c r="H18" s="29" t="s">
        <v>265</v>
      </c>
      <c r="I18" s="23">
        <v>16170</v>
      </c>
      <c r="J18" s="23"/>
      <c r="K18" s="23"/>
      <c r="L18" s="23"/>
      <c r="M18" s="23"/>
      <c r="N18" s="23">
        <v>16170</v>
      </c>
      <c r="O18" s="23"/>
      <c r="P18" s="23"/>
      <c r="Q18" s="23"/>
      <c r="R18" s="23"/>
      <c r="S18" s="23"/>
      <c r="T18" s="23"/>
      <c r="U18" s="23"/>
      <c r="V18" s="23"/>
      <c r="W18" s="23"/>
    </row>
    <row r="19" ht="18.75" customHeight="1" spans="1:23">
      <c r="A19" s="24"/>
      <c r="B19" s="24"/>
      <c r="C19" s="20" t="s">
        <v>272</v>
      </c>
      <c r="D19" s="24"/>
      <c r="E19" s="24"/>
      <c r="F19" s="24"/>
      <c r="G19" s="24"/>
      <c r="H19" s="24"/>
      <c r="I19" s="23">
        <v>1300000</v>
      </c>
      <c r="J19" s="23"/>
      <c r="K19" s="23"/>
      <c r="L19" s="23"/>
      <c r="M19" s="23"/>
      <c r="N19" s="23"/>
      <c r="O19" s="23"/>
      <c r="P19" s="23"/>
      <c r="Q19" s="23"/>
      <c r="R19" s="23">
        <v>1300000</v>
      </c>
      <c r="S19" s="23"/>
      <c r="T19" s="23"/>
      <c r="U19" s="23"/>
      <c r="V19" s="23"/>
      <c r="W19" s="23">
        <v>1300000</v>
      </c>
    </row>
    <row r="20" ht="18.75" customHeight="1" spans="1:23">
      <c r="A20" s="29" t="s">
        <v>273</v>
      </c>
      <c r="B20" s="29" t="s">
        <v>274</v>
      </c>
      <c r="C20" s="29" t="s">
        <v>272</v>
      </c>
      <c r="D20" s="29" t="s">
        <v>71</v>
      </c>
      <c r="E20" s="29" t="s">
        <v>88</v>
      </c>
      <c r="F20" s="29" t="s">
        <v>89</v>
      </c>
      <c r="G20" s="29" t="s">
        <v>275</v>
      </c>
      <c r="H20" s="29" t="s">
        <v>83</v>
      </c>
      <c r="I20" s="23">
        <v>1300000</v>
      </c>
      <c r="J20" s="23"/>
      <c r="K20" s="23"/>
      <c r="L20" s="23"/>
      <c r="M20" s="23"/>
      <c r="N20" s="23"/>
      <c r="O20" s="23"/>
      <c r="P20" s="23"/>
      <c r="Q20" s="23"/>
      <c r="R20" s="23">
        <v>1300000</v>
      </c>
      <c r="S20" s="23"/>
      <c r="T20" s="23"/>
      <c r="U20" s="23"/>
      <c r="V20" s="23"/>
      <c r="W20" s="23">
        <v>1300000</v>
      </c>
    </row>
    <row r="21" ht="18.75" customHeight="1" spans="1:23">
      <c r="A21" s="24"/>
      <c r="B21" s="24"/>
      <c r="C21" s="20" t="s">
        <v>276</v>
      </c>
      <c r="D21" s="24"/>
      <c r="E21" s="24"/>
      <c r="F21" s="24"/>
      <c r="G21" s="24"/>
      <c r="H21" s="24"/>
      <c r="I21" s="23">
        <v>12600</v>
      </c>
      <c r="J21" s="23"/>
      <c r="K21" s="23"/>
      <c r="L21" s="23"/>
      <c r="M21" s="23"/>
      <c r="N21" s="23">
        <v>12600</v>
      </c>
      <c r="O21" s="23"/>
      <c r="P21" s="23"/>
      <c r="Q21" s="23"/>
      <c r="R21" s="23"/>
      <c r="S21" s="23"/>
      <c r="T21" s="23"/>
      <c r="U21" s="23"/>
      <c r="V21" s="23"/>
      <c r="W21" s="23"/>
    </row>
    <row r="22" ht="18.75" customHeight="1" spans="1:23">
      <c r="A22" s="29" t="s">
        <v>260</v>
      </c>
      <c r="B22" s="29" t="s">
        <v>277</v>
      </c>
      <c r="C22" s="29" t="s">
        <v>276</v>
      </c>
      <c r="D22" s="29" t="s">
        <v>71</v>
      </c>
      <c r="E22" s="29" t="s">
        <v>88</v>
      </c>
      <c r="F22" s="29" t="s">
        <v>89</v>
      </c>
      <c r="G22" s="29" t="s">
        <v>241</v>
      </c>
      <c r="H22" s="29" t="s">
        <v>242</v>
      </c>
      <c r="I22" s="23">
        <v>12600</v>
      </c>
      <c r="J22" s="23"/>
      <c r="K22" s="23"/>
      <c r="L22" s="23"/>
      <c r="M22" s="23"/>
      <c r="N22" s="23">
        <v>12600</v>
      </c>
      <c r="O22" s="23"/>
      <c r="P22" s="23"/>
      <c r="Q22" s="23"/>
      <c r="R22" s="23"/>
      <c r="S22" s="23"/>
      <c r="T22" s="23"/>
      <c r="U22" s="23"/>
      <c r="V22" s="23"/>
      <c r="W22" s="23"/>
    </row>
    <row r="23" ht="18.75" customHeight="1" spans="1:23">
      <c r="A23" s="24"/>
      <c r="B23" s="24"/>
      <c r="C23" s="20" t="s">
        <v>278</v>
      </c>
      <c r="D23" s="24"/>
      <c r="E23" s="24"/>
      <c r="F23" s="24"/>
      <c r="G23" s="24"/>
      <c r="H23" s="24"/>
      <c r="I23" s="23">
        <v>782018</v>
      </c>
      <c r="J23" s="23">
        <v>782018</v>
      </c>
      <c r="K23" s="23">
        <v>782018</v>
      </c>
      <c r="L23" s="23"/>
      <c r="M23" s="23"/>
      <c r="N23" s="23"/>
      <c r="O23" s="23"/>
      <c r="P23" s="23"/>
      <c r="Q23" s="23"/>
      <c r="R23" s="23"/>
      <c r="S23" s="23"/>
      <c r="T23" s="23"/>
      <c r="U23" s="23"/>
      <c r="V23" s="23"/>
      <c r="W23" s="23"/>
    </row>
    <row r="24" ht="18.75" customHeight="1" spans="1:23">
      <c r="A24" s="29" t="s">
        <v>260</v>
      </c>
      <c r="B24" s="29" t="s">
        <v>279</v>
      </c>
      <c r="C24" s="29" t="s">
        <v>278</v>
      </c>
      <c r="D24" s="29" t="s">
        <v>71</v>
      </c>
      <c r="E24" s="29" t="s">
        <v>88</v>
      </c>
      <c r="F24" s="29" t="s">
        <v>89</v>
      </c>
      <c r="G24" s="29" t="s">
        <v>280</v>
      </c>
      <c r="H24" s="29" t="s">
        <v>281</v>
      </c>
      <c r="I24" s="23">
        <v>782018</v>
      </c>
      <c r="J24" s="23">
        <v>782018</v>
      </c>
      <c r="K24" s="23">
        <v>782018</v>
      </c>
      <c r="L24" s="23"/>
      <c r="M24" s="23"/>
      <c r="N24" s="23"/>
      <c r="O24" s="23"/>
      <c r="P24" s="23"/>
      <c r="Q24" s="23"/>
      <c r="R24" s="23"/>
      <c r="S24" s="23"/>
      <c r="T24" s="23"/>
      <c r="U24" s="23"/>
      <c r="V24" s="23"/>
      <c r="W24" s="23"/>
    </row>
    <row r="25" ht="18.75" customHeight="1" spans="1:23">
      <c r="A25" s="24"/>
      <c r="B25" s="24"/>
      <c r="C25" s="20" t="s">
        <v>282</v>
      </c>
      <c r="D25" s="24"/>
      <c r="E25" s="24"/>
      <c r="F25" s="24"/>
      <c r="G25" s="24"/>
      <c r="H25" s="24"/>
      <c r="I25" s="23">
        <v>810</v>
      </c>
      <c r="J25" s="23">
        <v>810</v>
      </c>
      <c r="K25" s="23">
        <v>810</v>
      </c>
      <c r="L25" s="23"/>
      <c r="M25" s="23"/>
      <c r="N25" s="23"/>
      <c r="O25" s="23"/>
      <c r="P25" s="23"/>
      <c r="Q25" s="23"/>
      <c r="R25" s="23"/>
      <c r="S25" s="23"/>
      <c r="T25" s="23"/>
      <c r="U25" s="23"/>
      <c r="V25" s="23"/>
      <c r="W25" s="23"/>
    </row>
    <row r="26" ht="18.75" customHeight="1" spans="1:23">
      <c r="A26" s="29" t="s">
        <v>260</v>
      </c>
      <c r="B26" s="29" t="s">
        <v>283</v>
      </c>
      <c r="C26" s="29" t="s">
        <v>282</v>
      </c>
      <c r="D26" s="29" t="s">
        <v>71</v>
      </c>
      <c r="E26" s="29" t="s">
        <v>88</v>
      </c>
      <c r="F26" s="29" t="s">
        <v>89</v>
      </c>
      <c r="G26" s="29" t="s">
        <v>241</v>
      </c>
      <c r="H26" s="29" t="s">
        <v>242</v>
      </c>
      <c r="I26" s="23">
        <v>810</v>
      </c>
      <c r="J26" s="23">
        <v>810</v>
      </c>
      <c r="K26" s="23">
        <v>810</v>
      </c>
      <c r="L26" s="23"/>
      <c r="M26" s="23"/>
      <c r="N26" s="23"/>
      <c r="O26" s="23"/>
      <c r="P26" s="23"/>
      <c r="Q26" s="23"/>
      <c r="R26" s="23"/>
      <c r="S26" s="23"/>
      <c r="T26" s="23"/>
      <c r="U26" s="23"/>
      <c r="V26" s="23"/>
      <c r="W26" s="23"/>
    </row>
    <row r="27" ht="18.75" customHeight="1" spans="1:23">
      <c r="A27" s="24"/>
      <c r="B27" s="24"/>
      <c r="C27" s="20" t="s">
        <v>284</v>
      </c>
      <c r="D27" s="24"/>
      <c r="E27" s="24"/>
      <c r="F27" s="24"/>
      <c r="G27" s="24"/>
      <c r="H27" s="24"/>
      <c r="I27" s="23">
        <v>9867</v>
      </c>
      <c r="J27" s="23"/>
      <c r="K27" s="23"/>
      <c r="L27" s="23"/>
      <c r="M27" s="23"/>
      <c r="N27" s="23">
        <v>9867</v>
      </c>
      <c r="O27" s="23"/>
      <c r="P27" s="23"/>
      <c r="Q27" s="23"/>
      <c r="R27" s="23"/>
      <c r="S27" s="23"/>
      <c r="T27" s="23"/>
      <c r="U27" s="23"/>
      <c r="V27" s="23"/>
      <c r="W27" s="23"/>
    </row>
    <row r="28" ht="18.75" customHeight="1" spans="1:23">
      <c r="A28" s="29" t="s">
        <v>260</v>
      </c>
      <c r="B28" s="29" t="s">
        <v>285</v>
      </c>
      <c r="C28" s="29" t="s">
        <v>284</v>
      </c>
      <c r="D28" s="29" t="s">
        <v>71</v>
      </c>
      <c r="E28" s="29" t="s">
        <v>88</v>
      </c>
      <c r="F28" s="29" t="s">
        <v>89</v>
      </c>
      <c r="G28" s="29" t="s">
        <v>241</v>
      </c>
      <c r="H28" s="29" t="s">
        <v>242</v>
      </c>
      <c r="I28" s="23">
        <v>9867</v>
      </c>
      <c r="J28" s="23"/>
      <c r="K28" s="23"/>
      <c r="L28" s="23"/>
      <c r="M28" s="23"/>
      <c r="N28" s="23">
        <v>9867</v>
      </c>
      <c r="O28" s="23"/>
      <c r="P28" s="23"/>
      <c r="Q28" s="23"/>
      <c r="R28" s="23"/>
      <c r="S28" s="23"/>
      <c r="T28" s="23"/>
      <c r="U28" s="23"/>
      <c r="V28" s="23"/>
      <c r="W28" s="23"/>
    </row>
    <row r="29" ht="18.75" customHeight="1" spans="1:23">
      <c r="A29" s="24"/>
      <c r="B29" s="24"/>
      <c r="C29" s="20" t="s">
        <v>286</v>
      </c>
      <c r="D29" s="24"/>
      <c r="E29" s="24"/>
      <c r="F29" s="24"/>
      <c r="G29" s="24"/>
      <c r="H29" s="24"/>
      <c r="I29" s="23">
        <v>5688</v>
      </c>
      <c r="J29" s="23"/>
      <c r="K29" s="23"/>
      <c r="L29" s="23"/>
      <c r="M29" s="23"/>
      <c r="N29" s="23">
        <v>5688</v>
      </c>
      <c r="O29" s="23"/>
      <c r="P29" s="23"/>
      <c r="Q29" s="23"/>
      <c r="R29" s="23"/>
      <c r="S29" s="23"/>
      <c r="T29" s="23"/>
      <c r="U29" s="23"/>
      <c r="V29" s="23"/>
      <c r="W29" s="23"/>
    </row>
    <row r="30" ht="18.75" customHeight="1" spans="1:23">
      <c r="A30" s="29" t="s">
        <v>260</v>
      </c>
      <c r="B30" s="29" t="s">
        <v>287</v>
      </c>
      <c r="C30" s="29" t="s">
        <v>286</v>
      </c>
      <c r="D30" s="29" t="s">
        <v>71</v>
      </c>
      <c r="E30" s="29" t="s">
        <v>88</v>
      </c>
      <c r="F30" s="29" t="s">
        <v>89</v>
      </c>
      <c r="G30" s="29" t="s">
        <v>288</v>
      </c>
      <c r="H30" s="29" t="s">
        <v>289</v>
      </c>
      <c r="I30" s="23">
        <v>5688</v>
      </c>
      <c r="J30" s="23"/>
      <c r="K30" s="23"/>
      <c r="L30" s="23"/>
      <c r="M30" s="23"/>
      <c r="N30" s="23">
        <v>5688</v>
      </c>
      <c r="O30" s="23"/>
      <c r="P30" s="23"/>
      <c r="Q30" s="23"/>
      <c r="R30" s="23"/>
      <c r="S30" s="23"/>
      <c r="T30" s="23"/>
      <c r="U30" s="23"/>
      <c r="V30" s="23"/>
      <c r="W30" s="23"/>
    </row>
    <row r="31" ht="18.75" customHeight="1" spans="1:23">
      <c r="A31" s="24"/>
      <c r="B31" s="24"/>
      <c r="C31" s="20" t="s">
        <v>290</v>
      </c>
      <c r="D31" s="24"/>
      <c r="E31" s="24"/>
      <c r="F31" s="24"/>
      <c r="G31" s="24"/>
      <c r="H31" s="24"/>
      <c r="I31" s="23">
        <v>39302.75</v>
      </c>
      <c r="J31" s="23">
        <v>39302.75</v>
      </c>
      <c r="K31" s="23">
        <v>39302.75</v>
      </c>
      <c r="L31" s="23"/>
      <c r="M31" s="23"/>
      <c r="N31" s="23"/>
      <c r="O31" s="23"/>
      <c r="P31" s="23"/>
      <c r="Q31" s="23"/>
      <c r="R31" s="23"/>
      <c r="S31" s="23"/>
      <c r="T31" s="23"/>
      <c r="U31" s="23"/>
      <c r="V31" s="23"/>
      <c r="W31" s="23"/>
    </row>
    <row r="32" ht="18.75" customHeight="1" spans="1:23">
      <c r="A32" s="29" t="s">
        <v>260</v>
      </c>
      <c r="B32" s="29" t="s">
        <v>291</v>
      </c>
      <c r="C32" s="29" t="s">
        <v>290</v>
      </c>
      <c r="D32" s="29" t="s">
        <v>71</v>
      </c>
      <c r="E32" s="29" t="s">
        <v>88</v>
      </c>
      <c r="F32" s="29" t="s">
        <v>89</v>
      </c>
      <c r="G32" s="29" t="s">
        <v>264</v>
      </c>
      <c r="H32" s="29" t="s">
        <v>265</v>
      </c>
      <c r="I32" s="23">
        <v>36348.75</v>
      </c>
      <c r="J32" s="23">
        <v>36348.75</v>
      </c>
      <c r="K32" s="23">
        <v>36348.75</v>
      </c>
      <c r="L32" s="23"/>
      <c r="M32" s="23"/>
      <c r="N32" s="23"/>
      <c r="O32" s="23"/>
      <c r="P32" s="23"/>
      <c r="Q32" s="23"/>
      <c r="R32" s="23"/>
      <c r="S32" s="23"/>
      <c r="T32" s="23"/>
      <c r="U32" s="23"/>
      <c r="V32" s="23"/>
      <c r="W32" s="23"/>
    </row>
    <row r="33" ht="18.75" customHeight="1" spans="1:23">
      <c r="A33" s="29" t="s">
        <v>260</v>
      </c>
      <c r="B33" s="29" t="s">
        <v>291</v>
      </c>
      <c r="C33" s="29" t="s">
        <v>290</v>
      </c>
      <c r="D33" s="29" t="s">
        <v>71</v>
      </c>
      <c r="E33" s="29" t="s">
        <v>88</v>
      </c>
      <c r="F33" s="29" t="s">
        <v>89</v>
      </c>
      <c r="G33" s="29" t="s">
        <v>264</v>
      </c>
      <c r="H33" s="29" t="s">
        <v>265</v>
      </c>
      <c r="I33" s="23">
        <v>2954</v>
      </c>
      <c r="J33" s="23">
        <v>2954</v>
      </c>
      <c r="K33" s="23">
        <v>2954</v>
      </c>
      <c r="L33" s="23"/>
      <c r="M33" s="23"/>
      <c r="N33" s="23"/>
      <c r="O33" s="23"/>
      <c r="P33" s="23"/>
      <c r="Q33" s="23"/>
      <c r="R33" s="23"/>
      <c r="S33" s="23"/>
      <c r="T33" s="23"/>
      <c r="U33" s="23"/>
      <c r="V33" s="23"/>
      <c r="W33" s="23"/>
    </row>
    <row r="34" ht="18.75" customHeight="1" spans="1:23">
      <c r="A34" s="123" t="s">
        <v>56</v>
      </c>
      <c r="B34" s="123"/>
      <c r="C34" s="123"/>
      <c r="D34" s="123"/>
      <c r="E34" s="123"/>
      <c r="F34" s="123"/>
      <c r="G34" s="123"/>
      <c r="H34" s="123"/>
      <c r="I34" s="23">
        <v>2228988.98</v>
      </c>
      <c r="J34" s="23">
        <v>827293.75</v>
      </c>
      <c r="K34" s="23">
        <v>827293.75</v>
      </c>
      <c r="L34" s="23"/>
      <c r="M34" s="23"/>
      <c r="N34" s="23">
        <v>101695.23</v>
      </c>
      <c r="O34" s="23"/>
      <c r="P34" s="23"/>
      <c r="Q34" s="23"/>
      <c r="R34" s="23">
        <v>1300000</v>
      </c>
      <c r="S34" s="23"/>
      <c r="T34" s="23"/>
      <c r="U34" s="23"/>
      <c r="V34" s="23"/>
      <c r="W34" s="23">
        <v>1300000</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6"/>
  <sheetViews>
    <sheetView showZeros="0" workbookViewId="0">
      <selection activeCell="A1" sqref="A1"/>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2" t="s">
        <v>292</v>
      </c>
    </row>
    <row r="2" ht="36.75" customHeight="1" spans="1:10">
      <c r="A2" s="4" t="str">
        <f>"2025"&amp;"年部门项目支出绩效目标表"</f>
        <v>2025年部门项目支出绩效目标表</v>
      </c>
      <c r="B2" s="5"/>
      <c r="C2" s="5"/>
      <c r="D2" s="5"/>
      <c r="E2" s="5"/>
      <c r="F2" s="66"/>
      <c r="G2" s="5"/>
      <c r="H2" s="66"/>
      <c r="I2" s="66"/>
      <c r="J2" s="5"/>
    </row>
    <row r="3" ht="18.75" customHeight="1" spans="1:8">
      <c r="A3" s="48" t="str">
        <f>"单位名称："&amp;"双江拉祜族佤族布朗族傣族自治县邦丙中学"</f>
        <v>单位名称：双江拉祜族佤族布朗族傣族自治县邦丙中学</v>
      </c>
      <c r="B3" s="49"/>
      <c r="C3" s="49"/>
      <c r="D3" s="49"/>
      <c r="E3" s="49"/>
      <c r="F3" s="50"/>
      <c r="G3" s="49"/>
      <c r="H3" s="50"/>
    </row>
    <row r="4" ht="18.75" customHeight="1" spans="1:10">
      <c r="A4" s="40" t="s">
        <v>293</v>
      </c>
      <c r="B4" s="40" t="s">
        <v>294</v>
      </c>
      <c r="C4" s="40" t="s">
        <v>295</v>
      </c>
      <c r="D4" s="40" t="s">
        <v>296</v>
      </c>
      <c r="E4" s="40" t="s">
        <v>297</v>
      </c>
      <c r="F4" s="51" t="s">
        <v>298</v>
      </c>
      <c r="G4" s="40" t="s">
        <v>299</v>
      </c>
      <c r="H4" s="51" t="s">
        <v>300</v>
      </c>
      <c r="I4" s="51" t="s">
        <v>301</v>
      </c>
      <c r="J4" s="40" t="s">
        <v>302</v>
      </c>
    </row>
    <row r="5" ht="18.75" customHeight="1" spans="1:10">
      <c r="A5" s="116">
        <v>1</v>
      </c>
      <c r="B5" s="116">
        <v>2</v>
      </c>
      <c r="C5" s="116">
        <v>3</v>
      </c>
      <c r="D5" s="116">
        <v>4</v>
      </c>
      <c r="E5" s="116">
        <v>5</v>
      </c>
      <c r="F5" s="116">
        <v>6</v>
      </c>
      <c r="G5" s="116">
        <v>7</v>
      </c>
      <c r="H5" s="116">
        <v>8</v>
      </c>
      <c r="I5" s="116">
        <v>9</v>
      </c>
      <c r="J5" s="116">
        <v>10</v>
      </c>
    </row>
    <row r="6" ht="18.75" customHeight="1" spans="1:10">
      <c r="A6" s="117" t="s">
        <v>71</v>
      </c>
      <c r="B6" s="43"/>
      <c r="C6" s="43"/>
      <c r="D6" s="43"/>
      <c r="E6" s="45"/>
      <c r="F6" s="118"/>
      <c r="G6" s="45"/>
      <c r="H6" s="118"/>
      <c r="I6" s="118"/>
      <c r="J6" s="45"/>
    </row>
    <row r="7" ht="18.75" customHeight="1" spans="1:10">
      <c r="A7" s="216" t="s">
        <v>272</v>
      </c>
      <c r="B7" s="120" t="s">
        <v>303</v>
      </c>
      <c r="C7" s="120" t="s">
        <v>304</v>
      </c>
      <c r="D7" s="120" t="s">
        <v>305</v>
      </c>
      <c r="E7" s="117" t="s">
        <v>306</v>
      </c>
      <c r="F7" s="120" t="s">
        <v>307</v>
      </c>
      <c r="G7" s="117" t="s">
        <v>308</v>
      </c>
      <c r="H7" s="120" t="s">
        <v>309</v>
      </c>
      <c r="I7" s="120" t="s">
        <v>310</v>
      </c>
      <c r="J7" s="117" t="s">
        <v>306</v>
      </c>
    </row>
    <row r="8" ht="18.75" customHeight="1" spans="1:10">
      <c r="A8" s="216" t="s">
        <v>272</v>
      </c>
      <c r="B8" s="120" t="s">
        <v>303</v>
      </c>
      <c r="C8" s="120" t="s">
        <v>304</v>
      </c>
      <c r="D8" s="120" t="s">
        <v>305</v>
      </c>
      <c r="E8" s="117" t="s">
        <v>311</v>
      </c>
      <c r="F8" s="120" t="s">
        <v>312</v>
      </c>
      <c r="G8" s="117" t="s">
        <v>170</v>
      </c>
      <c r="H8" s="120" t="s">
        <v>313</v>
      </c>
      <c r="I8" s="120" t="s">
        <v>310</v>
      </c>
      <c r="J8" s="117" t="s">
        <v>311</v>
      </c>
    </row>
    <row r="9" ht="18.75" customHeight="1" spans="1:10">
      <c r="A9" s="216" t="s">
        <v>272</v>
      </c>
      <c r="B9" s="120" t="s">
        <v>303</v>
      </c>
      <c r="C9" s="120" t="s">
        <v>304</v>
      </c>
      <c r="D9" s="120" t="s">
        <v>314</v>
      </c>
      <c r="E9" s="117" t="s">
        <v>315</v>
      </c>
      <c r="F9" s="120" t="s">
        <v>312</v>
      </c>
      <c r="G9" s="117" t="s">
        <v>316</v>
      </c>
      <c r="H9" s="120" t="s">
        <v>317</v>
      </c>
      <c r="I9" s="120" t="s">
        <v>310</v>
      </c>
      <c r="J9" s="117" t="s">
        <v>315</v>
      </c>
    </row>
    <row r="10" ht="18.75" customHeight="1" spans="1:10">
      <c r="A10" s="216" t="s">
        <v>272</v>
      </c>
      <c r="B10" s="120" t="s">
        <v>303</v>
      </c>
      <c r="C10" s="120" t="s">
        <v>304</v>
      </c>
      <c r="D10" s="120" t="s">
        <v>318</v>
      </c>
      <c r="E10" s="117" t="s">
        <v>319</v>
      </c>
      <c r="F10" s="120" t="s">
        <v>307</v>
      </c>
      <c r="G10" s="117" t="s">
        <v>320</v>
      </c>
      <c r="H10" s="120" t="s">
        <v>317</v>
      </c>
      <c r="I10" s="120" t="s">
        <v>310</v>
      </c>
      <c r="J10" s="117" t="s">
        <v>319</v>
      </c>
    </row>
    <row r="11" ht="18.75" customHeight="1" spans="1:10">
      <c r="A11" s="216" t="s">
        <v>272</v>
      </c>
      <c r="B11" s="120" t="s">
        <v>303</v>
      </c>
      <c r="C11" s="120" t="s">
        <v>321</v>
      </c>
      <c r="D11" s="120" t="s">
        <v>322</v>
      </c>
      <c r="E11" s="117" t="s">
        <v>323</v>
      </c>
      <c r="F11" s="120" t="s">
        <v>312</v>
      </c>
      <c r="G11" s="117" t="s">
        <v>324</v>
      </c>
      <c r="H11" s="120" t="s">
        <v>317</v>
      </c>
      <c r="I11" s="120" t="s">
        <v>310</v>
      </c>
      <c r="J11" s="117" t="s">
        <v>323</v>
      </c>
    </row>
    <row r="12" ht="18.75" customHeight="1" spans="1:10">
      <c r="A12" s="216" t="s">
        <v>272</v>
      </c>
      <c r="B12" s="120" t="s">
        <v>303</v>
      </c>
      <c r="C12" s="120" t="s">
        <v>325</v>
      </c>
      <c r="D12" s="120" t="s">
        <v>326</v>
      </c>
      <c r="E12" s="117" t="s">
        <v>327</v>
      </c>
      <c r="F12" s="120" t="s">
        <v>312</v>
      </c>
      <c r="G12" s="117" t="s">
        <v>324</v>
      </c>
      <c r="H12" s="120" t="s">
        <v>317</v>
      </c>
      <c r="I12" s="120" t="s">
        <v>310</v>
      </c>
      <c r="J12" s="117" t="s">
        <v>327</v>
      </c>
    </row>
    <row r="13" ht="18.75" customHeight="1" spans="1:10">
      <c r="A13" s="216" t="s">
        <v>259</v>
      </c>
      <c r="B13" s="120" t="s">
        <v>328</v>
      </c>
      <c r="C13" s="120" t="s">
        <v>304</v>
      </c>
      <c r="D13" s="120" t="s">
        <v>305</v>
      </c>
      <c r="E13" s="117" t="s">
        <v>329</v>
      </c>
      <c r="F13" s="120" t="s">
        <v>307</v>
      </c>
      <c r="G13" s="117" t="s">
        <v>170</v>
      </c>
      <c r="H13" s="120" t="s">
        <v>330</v>
      </c>
      <c r="I13" s="120" t="s">
        <v>310</v>
      </c>
      <c r="J13" s="117" t="s">
        <v>331</v>
      </c>
    </row>
    <row r="14" ht="18.75" customHeight="1" spans="1:10">
      <c r="A14" s="216" t="s">
        <v>259</v>
      </c>
      <c r="B14" s="120" t="s">
        <v>328</v>
      </c>
      <c r="C14" s="120" t="s">
        <v>304</v>
      </c>
      <c r="D14" s="120" t="s">
        <v>305</v>
      </c>
      <c r="E14" s="117" t="s">
        <v>311</v>
      </c>
      <c r="F14" s="120" t="s">
        <v>312</v>
      </c>
      <c r="G14" s="117" t="s">
        <v>169</v>
      </c>
      <c r="H14" s="120" t="s">
        <v>313</v>
      </c>
      <c r="I14" s="120" t="s">
        <v>310</v>
      </c>
      <c r="J14" s="117" t="s">
        <v>332</v>
      </c>
    </row>
    <row r="15" ht="18.75" customHeight="1" spans="1:10">
      <c r="A15" s="216" t="s">
        <v>259</v>
      </c>
      <c r="B15" s="120" t="s">
        <v>328</v>
      </c>
      <c r="C15" s="120" t="s">
        <v>304</v>
      </c>
      <c r="D15" s="120" t="s">
        <v>314</v>
      </c>
      <c r="E15" s="117" t="s">
        <v>333</v>
      </c>
      <c r="F15" s="120" t="s">
        <v>307</v>
      </c>
      <c r="G15" s="117" t="s">
        <v>320</v>
      </c>
      <c r="H15" s="120" t="s">
        <v>317</v>
      </c>
      <c r="I15" s="120" t="s">
        <v>310</v>
      </c>
      <c r="J15" s="117" t="s">
        <v>334</v>
      </c>
    </row>
    <row r="16" ht="18.75" customHeight="1" spans="1:10">
      <c r="A16" s="216" t="s">
        <v>259</v>
      </c>
      <c r="B16" s="120" t="s">
        <v>328</v>
      </c>
      <c r="C16" s="120" t="s">
        <v>304</v>
      </c>
      <c r="D16" s="120" t="s">
        <v>314</v>
      </c>
      <c r="E16" s="117" t="s">
        <v>335</v>
      </c>
      <c r="F16" s="120" t="s">
        <v>312</v>
      </c>
      <c r="G16" s="117" t="s">
        <v>320</v>
      </c>
      <c r="H16" s="120" t="s">
        <v>317</v>
      </c>
      <c r="I16" s="120" t="s">
        <v>310</v>
      </c>
      <c r="J16" s="117" t="s">
        <v>336</v>
      </c>
    </row>
    <row r="17" ht="18.75" customHeight="1" spans="1:10">
      <c r="A17" s="216" t="s">
        <v>259</v>
      </c>
      <c r="B17" s="120" t="s">
        <v>328</v>
      </c>
      <c r="C17" s="120" t="s">
        <v>304</v>
      </c>
      <c r="D17" s="120" t="s">
        <v>318</v>
      </c>
      <c r="E17" s="117" t="s">
        <v>337</v>
      </c>
      <c r="F17" s="120" t="s">
        <v>307</v>
      </c>
      <c r="G17" s="117" t="s">
        <v>324</v>
      </c>
      <c r="H17" s="120" t="s">
        <v>317</v>
      </c>
      <c r="I17" s="120" t="s">
        <v>310</v>
      </c>
      <c r="J17" s="117" t="s">
        <v>338</v>
      </c>
    </row>
    <row r="18" ht="18.75" customHeight="1" spans="1:10">
      <c r="A18" s="216" t="s">
        <v>259</v>
      </c>
      <c r="B18" s="120" t="s">
        <v>328</v>
      </c>
      <c r="C18" s="120" t="s">
        <v>321</v>
      </c>
      <c r="D18" s="120" t="s">
        <v>339</v>
      </c>
      <c r="E18" s="117" t="s">
        <v>340</v>
      </c>
      <c r="F18" s="120" t="s">
        <v>307</v>
      </c>
      <c r="G18" s="117" t="s">
        <v>341</v>
      </c>
      <c r="H18" s="120"/>
      <c r="I18" s="120" t="s">
        <v>342</v>
      </c>
      <c r="J18" s="117" t="s">
        <v>343</v>
      </c>
    </row>
    <row r="19" ht="18.75" customHeight="1" spans="1:10">
      <c r="A19" s="216" t="s">
        <v>259</v>
      </c>
      <c r="B19" s="120" t="s">
        <v>328</v>
      </c>
      <c r="C19" s="120" t="s">
        <v>321</v>
      </c>
      <c r="D19" s="120" t="s">
        <v>322</v>
      </c>
      <c r="E19" s="117" t="s">
        <v>323</v>
      </c>
      <c r="F19" s="120" t="s">
        <v>312</v>
      </c>
      <c r="G19" s="117" t="s">
        <v>344</v>
      </c>
      <c r="H19" s="120" t="s">
        <v>317</v>
      </c>
      <c r="I19" s="120" t="s">
        <v>310</v>
      </c>
      <c r="J19" s="117" t="s">
        <v>345</v>
      </c>
    </row>
    <row r="20" ht="18.75" customHeight="1" spans="1:10">
      <c r="A20" s="216" t="s">
        <v>259</v>
      </c>
      <c r="B20" s="120" t="s">
        <v>328</v>
      </c>
      <c r="C20" s="120" t="s">
        <v>321</v>
      </c>
      <c r="D20" s="120" t="s">
        <v>322</v>
      </c>
      <c r="E20" s="117" t="s">
        <v>346</v>
      </c>
      <c r="F20" s="120" t="s">
        <v>307</v>
      </c>
      <c r="G20" s="117" t="s">
        <v>347</v>
      </c>
      <c r="H20" s="120"/>
      <c r="I20" s="120" t="s">
        <v>342</v>
      </c>
      <c r="J20" s="117" t="s">
        <v>348</v>
      </c>
    </row>
    <row r="21" ht="18.75" customHeight="1" spans="1:10">
      <c r="A21" s="216" t="s">
        <v>259</v>
      </c>
      <c r="B21" s="120" t="s">
        <v>328</v>
      </c>
      <c r="C21" s="120" t="s">
        <v>325</v>
      </c>
      <c r="D21" s="120" t="s">
        <v>326</v>
      </c>
      <c r="E21" s="117" t="s">
        <v>327</v>
      </c>
      <c r="F21" s="120" t="s">
        <v>312</v>
      </c>
      <c r="G21" s="117" t="s">
        <v>349</v>
      </c>
      <c r="H21" s="120" t="s">
        <v>317</v>
      </c>
      <c r="I21" s="120" t="s">
        <v>310</v>
      </c>
      <c r="J21" s="117" t="s">
        <v>350</v>
      </c>
    </row>
    <row r="22" ht="18.75" customHeight="1" spans="1:10">
      <c r="A22" s="216" t="s">
        <v>259</v>
      </c>
      <c r="B22" s="120" t="s">
        <v>328</v>
      </c>
      <c r="C22" s="120" t="s">
        <v>325</v>
      </c>
      <c r="D22" s="120" t="s">
        <v>326</v>
      </c>
      <c r="E22" s="117" t="s">
        <v>351</v>
      </c>
      <c r="F22" s="120" t="s">
        <v>312</v>
      </c>
      <c r="G22" s="117" t="s">
        <v>349</v>
      </c>
      <c r="H22" s="120" t="s">
        <v>317</v>
      </c>
      <c r="I22" s="120" t="s">
        <v>310</v>
      </c>
      <c r="J22" s="117" t="s">
        <v>352</v>
      </c>
    </row>
    <row r="23" ht="18.75" customHeight="1" spans="1:10">
      <c r="A23" s="216" t="s">
        <v>290</v>
      </c>
      <c r="B23" s="120" t="s">
        <v>353</v>
      </c>
      <c r="C23" s="120" t="s">
        <v>304</v>
      </c>
      <c r="D23" s="120" t="s">
        <v>305</v>
      </c>
      <c r="E23" s="117" t="s">
        <v>354</v>
      </c>
      <c r="F23" s="120" t="s">
        <v>307</v>
      </c>
      <c r="G23" s="117" t="s">
        <v>355</v>
      </c>
      <c r="H23" s="120" t="s">
        <v>309</v>
      </c>
      <c r="I23" s="120" t="s">
        <v>310</v>
      </c>
      <c r="J23" s="117" t="s">
        <v>356</v>
      </c>
    </row>
    <row r="24" ht="18.75" customHeight="1" spans="1:10">
      <c r="A24" s="216" t="s">
        <v>290</v>
      </c>
      <c r="B24" s="120" t="s">
        <v>353</v>
      </c>
      <c r="C24" s="120" t="s">
        <v>304</v>
      </c>
      <c r="D24" s="120" t="s">
        <v>305</v>
      </c>
      <c r="E24" s="117" t="s">
        <v>311</v>
      </c>
      <c r="F24" s="120" t="s">
        <v>312</v>
      </c>
      <c r="G24" s="117" t="s">
        <v>170</v>
      </c>
      <c r="H24" s="120" t="s">
        <v>313</v>
      </c>
      <c r="I24" s="120" t="s">
        <v>310</v>
      </c>
      <c r="J24" s="117" t="s">
        <v>332</v>
      </c>
    </row>
    <row r="25" ht="18.75" customHeight="1" spans="1:10">
      <c r="A25" s="216" t="s">
        <v>290</v>
      </c>
      <c r="B25" s="120" t="s">
        <v>353</v>
      </c>
      <c r="C25" s="120" t="s">
        <v>304</v>
      </c>
      <c r="D25" s="120" t="s">
        <v>314</v>
      </c>
      <c r="E25" s="117" t="s">
        <v>357</v>
      </c>
      <c r="F25" s="120" t="s">
        <v>307</v>
      </c>
      <c r="G25" s="117" t="s">
        <v>320</v>
      </c>
      <c r="H25" s="120" t="s">
        <v>317</v>
      </c>
      <c r="I25" s="120" t="s">
        <v>310</v>
      </c>
      <c r="J25" s="117" t="s">
        <v>358</v>
      </c>
    </row>
    <row r="26" ht="18.75" customHeight="1" spans="1:10">
      <c r="A26" s="216" t="s">
        <v>290</v>
      </c>
      <c r="B26" s="120" t="s">
        <v>353</v>
      </c>
      <c r="C26" s="120" t="s">
        <v>304</v>
      </c>
      <c r="D26" s="120" t="s">
        <v>314</v>
      </c>
      <c r="E26" s="117" t="s">
        <v>315</v>
      </c>
      <c r="F26" s="120" t="s">
        <v>307</v>
      </c>
      <c r="G26" s="117" t="s">
        <v>320</v>
      </c>
      <c r="H26" s="120" t="s">
        <v>317</v>
      </c>
      <c r="I26" s="120" t="s">
        <v>310</v>
      </c>
      <c r="J26" s="117" t="s">
        <v>359</v>
      </c>
    </row>
    <row r="27" ht="18.75" customHeight="1" spans="1:10">
      <c r="A27" s="216" t="s">
        <v>290</v>
      </c>
      <c r="B27" s="120" t="s">
        <v>353</v>
      </c>
      <c r="C27" s="120" t="s">
        <v>304</v>
      </c>
      <c r="D27" s="120" t="s">
        <v>318</v>
      </c>
      <c r="E27" s="117" t="s">
        <v>360</v>
      </c>
      <c r="F27" s="120" t="s">
        <v>312</v>
      </c>
      <c r="G27" s="117" t="s">
        <v>316</v>
      </c>
      <c r="H27" s="120" t="s">
        <v>317</v>
      </c>
      <c r="I27" s="120" t="s">
        <v>310</v>
      </c>
      <c r="J27" s="117" t="s">
        <v>361</v>
      </c>
    </row>
    <row r="28" ht="18.75" customHeight="1" spans="1:10">
      <c r="A28" s="216" t="s">
        <v>290</v>
      </c>
      <c r="B28" s="120" t="s">
        <v>353</v>
      </c>
      <c r="C28" s="120" t="s">
        <v>304</v>
      </c>
      <c r="D28" s="120" t="s">
        <v>362</v>
      </c>
      <c r="E28" s="117" t="s">
        <v>363</v>
      </c>
      <c r="F28" s="120" t="s">
        <v>307</v>
      </c>
      <c r="G28" s="117" t="s">
        <v>364</v>
      </c>
      <c r="H28" s="120" t="s">
        <v>365</v>
      </c>
      <c r="I28" s="120" t="s">
        <v>310</v>
      </c>
      <c r="J28" s="117" t="s">
        <v>366</v>
      </c>
    </row>
    <row r="29" ht="18.75" customHeight="1" spans="1:10">
      <c r="A29" s="216" t="s">
        <v>290</v>
      </c>
      <c r="B29" s="120" t="s">
        <v>353</v>
      </c>
      <c r="C29" s="120" t="s">
        <v>321</v>
      </c>
      <c r="D29" s="120" t="s">
        <v>322</v>
      </c>
      <c r="E29" s="117" t="s">
        <v>367</v>
      </c>
      <c r="F29" s="120" t="s">
        <v>307</v>
      </c>
      <c r="G29" s="117" t="s">
        <v>368</v>
      </c>
      <c r="H29" s="120" t="s">
        <v>369</v>
      </c>
      <c r="I29" s="120" t="s">
        <v>342</v>
      </c>
      <c r="J29" s="117" t="s">
        <v>370</v>
      </c>
    </row>
    <row r="30" ht="18.75" customHeight="1" spans="1:10">
      <c r="A30" s="216" t="s">
        <v>290</v>
      </c>
      <c r="B30" s="120" t="s">
        <v>353</v>
      </c>
      <c r="C30" s="120" t="s">
        <v>321</v>
      </c>
      <c r="D30" s="120" t="s">
        <v>322</v>
      </c>
      <c r="E30" s="117" t="s">
        <v>371</v>
      </c>
      <c r="F30" s="120" t="s">
        <v>307</v>
      </c>
      <c r="G30" s="117" t="s">
        <v>372</v>
      </c>
      <c r="H30" s="120" t="s">
        <v>369</v>
      </c>
      <c r="I30" s="120" t="s">
        <v>342</v>
      </c>
      <c r="J30" s="117" t="s">
        <v>373</v>
      </c>
    </row>
    <row r="31" ht="18.75" customHeight="1" spans="1:10">
      <c r="A31" s="216" t="s">
        <v>290</v>
      </c>
      <c r="B31" s="120" t="s">
        <v>353</v>
      </c>
      <c r="C31" s="120" t="s">
        <v>325</v>
      </c>
      <c r="D31" s="120" t="s">
        <v>326</v>
      </c>
      <c r="E31" s="117" t="s">
        <v>327</v>
      </c>
      <c r="F31" s="120" t="s">
        <v>312</v>
      </c>
      <c r="G31" s="117" t="s">
        <v>324</v>
      </c>
      <c r="H31" s="120" t="s">
        <v>317</v>
      </c>
      <c r="I31" s="120" t="s">
        <v>310</v>
      </c>
      <c r="J31" s="117" t="s">
        <v>350</v>
      </c>
    </row>
    <row r="32" ht="18.75" customHeight="1" spans="1:10">
      <c r="A32" s="216" t="s">
        <v>278</v>
      </c>
      <c r="B32" s="120" t="s">
        <v>374</v>
      </c>
      <c r="C32" s="120" t="s">
        <v>304</v>
      </c>
      <c r="D32" s="120" t="s">
        <v>305</v>
      </c>
      <c r="E32" s="117" t="s">
        <v>375</v>
      </c>
      <c r="F32" s="120" t="s">
        <v>307</v>
      </c>
      <c r="G32" s="117" t="s">
        <v>376</v>
      </c>
      <c r="H32" s="120" t="s">
        <v>330</v>
      </c>
      <c r="I32" s="120" t="s">
        <v>310</v>
      </c>
      <c r="J32" s="117" t="s">
        <v>377</v>
      </c>
    </row>
    <row r="33" ht="18.75" customHeight="1" spans="1:10">
      <c r="A33" s="216" t="s">
        <v>278</v>
      </c>
      <c r="B33" s="120" t="s">
        <v>374</v>
      </c>
      <c r="C33" s="120" t="s">
        <v>304</v>
      </c>
      <c r="D33" s="120" t="s">
        <v>314</v>
      </c>
      <c r="E33" s="117" t="s">
        <v>378</v>
      </c>
      <c r="F33" s="120" t="s">
        <v>307</v>
      </c>
      <c r="G33" s="117" t="s">
        <v>320</v>
      </c>
      <c r="H33" s="120" t="s">
        <v>317</v>
      </c>
      <c r="I33" s="120" t="s">
        <v>310</v>
      </c>
      <c r="J33" s="117" t="s">
        <v>334</v>
      </c>
    </row>
    <row r="34" ht="18.75" customHeight="1" spans="1:10">
      <c r="A34" s="216" t="s">
        <v>278</v>
      </c>
      <c r="B34" s="120" t="s">
        <v>374</v>
      </c>
      <c r="C34" s="120" t="s">
        <v>304</v>
      </c>
      <c r="D34" s="120" t="s">
        <v>314</v>
      </c>
      <c r="E34" s="117" t="s">
        <v>315</v>
      </c>
      <c r="F34" s="120" t="s">
        <v>307</v>
      </c>
      <c r="G34" s="117" t="s">
        <v>320</v>
      </c>
      <c r="H34" s="120" t="s">
        <v>317</v>
      </c>
      <c r="I34" s="120" t="s">
        <v>310</v>
      </c>
      <c r="J34" s="117" t="s">
        <v>379</v>
      </c>
    </row>
    <row r="35" ht="18.75" customHeight="1" spans="1:10">
      <c r="A35" s="216" t="s">
        <v>278</v>
      </c>
      <c r="B35" s="120" t="s">
        <v>374</v>
      </c>
      <c r="C35" s="120" t="s">
        <v>304</v>
      </c>
      <c r="D35" s="120" t="s">
        <v>318</v>
      </c>
      <c r="E35" s="117" t="s">
        <v>319</v>
      </c>
      <c r="F35" s="120" t="s">
        <v>307</v>
      </c>
      <c r="G35" s="117" t="s">
        <v>324</v>
      </c>
      <c r="H35" s="120" t="s">
        <v>317</v>
      </c>
      <c r="I35" s="120" t="s">
        <v>310</v>
      </c>
      <c r="J35" s="117" t="s">
        <v>380</v>
      </c>
    </row>
    <row r="36" ht="18.75" customHeight="1" spans="1:10">
      <c r="A36" s="216" t="s">
        <v>278</v>
      </c>
      <c r="B36" s="120" t="s">
        <v>374</v>
      </c>
      <c r="C36" s="120" t="s">
        <v>321</v>
      </c>
      <c r="D36" s="120" t="s">
        <v>322</v>
      </c>
      <c r="E36" s="117" t="s">
        <v>381</v>
      </c>
      <c r="F36" s="120" t="s">
        <v>307</v>
      </c>
      <c r="G36" s="117" t="s">
        <v>382</v>
      </c>
      <c r="H36" s="120" t="s">
        <v>317</v>
      </c>
      <c r="I36" s="120" t="s">
        <v>342</v>
      </c>
      <c r="J36" s="117" t="s">
        <v>383</v>
      </c>
    </row>
    <row r="37" ht="18.75" customHeight="1" spans="1:10">
      <c r="A37" s="216" t="s">
        <v>278</v>
      </c>
      <c r="B37" s="120" t="s">
        <v>374</v>
      </c>
      <c r="C37" s="120" t="s">
        <v>325</v>
      </c>
      <c r="D37" s="120" t="s">
        <v>326</v>
      </c>
      <c r="E37" s="117" t="s">
        <v>326</v>
      </c>
      <c r="F37" s="120" t="s">
        <v>312</v>
      </c>
      <c r="G37" s="117" t="s">
        <v>324</v>
      </c>
      <c r="H37" s="120" t="s">
        <v>317</v>
      </c>
      <c r="I37" s="120" t="s">
        <v>310</v>
      </c>
      <c r="J37" s="117" t="s">
        <v>384</v>
      </c>
    </row>
    <row r="38" ht="18.75" customHeight="1" spans="1:10">
      <c r="A38" s="216" t="s">
        <v>282</v>
      </c>
      <c r="B38" s="120" t="s">
        <v>385</v>
      </c>
      <c r="C38" s="120" t="s">
        <v>304</v>
      </c>
      <c r="D38" s="120" t="s">
        <v>305</v>
      </c>
      <c r="E38" s="117" t="s">
        <v>386</v>
      </c>
      <c r="F38" s="120" t="s">
        <v>307</v>
      </c>
      <c r="G38" s="117" t="s">
        <v>170</v>
      </c>
      <c r="H38" s="120" t="s">
        <v>309</v>
      </c>
      <c r="I38" s="120" t="s">
        <v>310</v>
      </c>
      <c r="J38" s="117" t="s">
        <v>356</v>
      </c>
    </row>
    <row r="39" ht="18.75" customHeight="1" spans="1:10">
      <c r="A39" s="216" t="s">
        <v>282</v>
      </c>
      <c r="B39" s="120" t="s">
        <v>385</v>
      </c>
      <c r="C39" s="120" t="s">
        <v>304</v>
      </c>
      <c r="D39" s="120" t="s">
        <v>305</v>
      </c>
      <c r="E39" s="117" t="s">
        <v>311</v>
      </c>
      <c r="F39" s="120" t="s">
        <v>312</v>
      </c>
      <c r="G39" s="117" t="s">
        <v>170</v>
      </c>
      <c r="H39" s="120" t="s">
        <v>313</v>
      </c>
      <c r="I39" s="120" t="s">
        <v>310</v>
      </c>
      <c r="J39" s="117" t="s">
        <v>332</v>
      </c>
    </row>
    <row r="40" ht="18.75" customHeight="1" spans="1:10">
      <c r="A40" s="216" t="s">
        <v>282</v>
      </c>
      <c r="B40" s="120" t="s">
        <v>385</v>
      </c>
      <c r="C40" s="120" t="s">
        <v>304</v>
      </c>
      <c r="D40" s="120" t="s">
        <v>314</v>
      </c>
      <c r="E40" s="117" t="s">
        <v>357</v>
      </c>
      <c r="F40" s="120" t="s">
        <v>307</v>
      </c>
      <c r="G40" s="117" t="s">
        <v>320</v>
      </c>
      <c r="H40" s="120" t="s">
        <v>317</v>
      </c>
      <c r="I40" s="120" t="s">
        <v>310</v>
      </c>
      <c r="J40" s="117" t="s">
        <v>358</v>
      </c>
    </row>
    <row r="41" ht="18.75" customHeight="1" spans="1:10">
      <c r="A41" s="216" t="s">
        <v>282</v>
      </c>
      <c r="B41" s="120" t="s">
        <v>385</v>
      </c>
      <c r="C41" s="120" t="s">
        <v>304</v>
      </c>
      <c r="D41" s="120" t="s">
        <v>314</v>
      </c>
      <c r="E41" s="117" t="s">
        <v>315</v>
      </c>
      <c r="F41" s="120" t="s">
        <v>307</v>
      </c>
      <c r="G41" s="117" t="s">
        <v>320</v>
      </c>
      <c r="H41" s="120" t="s">
        <v>317</v>
      </c>
      <c r="I41" s="120" t="s">
        <v>310</v>
      </c>
      <c r="J41" s="117" t="s">
        <v>359</v>
      </c>
    </row>
    <row r="42" ht="18.75" customHeight="1" spans="1:10">
      <c r="A42" s="216" t="s">
        <v>282</v>
      </c>
      <c r="B42" s="120" t="s">
        <v>385</v>
      </c>
      <c r="C42" s="120" t="s">
        <v>304</v>
      </c>
      <c r="D42" s="120" t="s">
        <v>318</v>
      </c>
      <c r="E42" s="117" t="s">
        <v>360</v>
      </c>
      <c r="F42" s="120" t="s">
        <v>312</v>
      </c>
      <c r="G42" s="117" t="s">
        <v>316</v>
      </c>
      <c r="H42" s="120" t="s">
        <v>317</v>
      </c>
      <c r="I42" s="120" t="s">
        <v>310</v>
      </c>
      <c r="J42" s="117" t="s">
        <v>361</v>
      </c>
    </row>
    <row r="43" ht="18.75" customHeight="1" spans="1:10">
      <c r="A43" s="216" t="s">
        <v>282</v>
      </c>
      <c r="B43" s="120" t="s">
        <v>385</v>
      </c>
      <c r="C43" s="120" t="s">
        <v>304</v>
      </c>
      <c r="D43" s="120" t="s">
        <v>362</v>
      </c>
      <c r="E43" s="117" t="s">
        <v>363</v>
      </c>
      <c r="F43" s="120" t="s">
        <v>307</v>
      </c>
      <c r="G43" s="117" t="s">
        <v>387</v>
      </c>
      <c r="H43" s="120" t="s">
        <v>365</v>
      </c>
      <c r="I43" s="120" t="s">
        <v>310</v>
      </c>
      <c r="J43" s="117" t="s">
        <v>366</v>
      </c>
    </row>
    <row r="44" ht="18.75" customHeight="1" spans="1:10">
      <c r="A44" s="216" t="s">
        <v>282</v>
      </c>
      <c r="B44" s="120" t="s">
        <v>385</v>
      </c>
      <c r="C44" s="120" t="s">
        <v>321</v>
      </c>
      <c r="D44" s="120" t="s">
        <v>322</v>
      </c>
      <c r="E44" s="117" t="s">
        <v>367</v>
      </c>
      <c r="F44" s="120" t="s">
        <v>307</v>
      </c>
      <c r="G44" s="117" t="s">
        <v>368</v>
      </c>
      <c r="H44" s="120" t="s">
        <v>369</v>
      </c>
      <c r="I44" s="120" t="s">
        <v>342</v>
      </c>
      <c r="J44" s="117" t="s">
        <v>370</v>
      </c>
    </row>
    <row r="45" ht="18.75" customHeight="1" spans="1:10">
      <c r="A45" s="216" t="s">
        <v>282</v>
      </c>
      <c r="B45" s="120" t="s">
        <v>385</v>
      </c>
      <c r="C45" s="120" t="s">
        <v>321</v>
      </c>
      <c r="D45" s="120" t="s">
        <v>322</v>
      </c>
      <c r="E45" s="117" t="s">
        <v>371</v>
      </c>
      <c r="F45" s="120" t="s">
        <v>307</v>
      </c>
      <c r="G45" s="117" t="s">
        <v>372</v>
      </c>
      <c r="H45" s="120" t="s">
        <v>369</v>
      </c>
      <c r="I45" s="120" t="s">
        <v>342</v>
      </c>
      <c r="J45" s="117" t="s">
        <v>373</v>
      </c>
    </row>
    <row r="46" ht="18.75" customHeight="1" spans="1:10">
      <c r="A46" s="216" t="s">
        <v>282</v>
      </c>
      <c r="B46" s="120" t="s">
        <v>385</v>
      </c>
      <c r="C46" s="120" t="s">
        <v>325</v>
      </c>
      <c r="D46" s="120" t="s">
        <v>326</v>
      </c>
      <c r="E46" s="117" t="s">
        <v>327</v>
      </c>
      <c r="F46" s="120" t="s">
        <v>312</v>
      </c>
      <c r="G46" s="117" t="s">
        <v>324</v>
      </c>
      <c r="H46" s="120" t="s">
        <v>317</v>
      </c>
      <c r="I46" s="120" t="s">
        <v>310</v>
      </c>
      <c r="J46" s="117" t="s">
        <v>350</v>
      </c>
    </row>
  </sheetData>
  <mergeCells count="12">
    <mergeCell ref="A2:J2"/>
    <mergeCell ref="A3:H3"/>
    <mergeCell ref="A7:A12"/>
    <mergeCell ref="A13:A22"/>
    <mergeCell ref="A23:A31"/>
    <mergeCell ref="A32:A37"/>
    <mergeCell ref="A38:A46"/>
    <mergeCell ref="B7:B12"/>
    <mergeCell ref="B13:B22"/>
    <mergeCell ref="B23:B31"/>
    <mergeCell ref="B32:B37"/>
    <mergeCell ref="B38:B4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15" sqref="C15"/>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6">
        <v>1</v>
      </c>
      <c r="B1" s="97">
        <v>0</v>
      </c>
      <c r="C1" s="96">
        <v>1</v>
      </c>
      <c r="D1" s="98"/>
      <c r="E1" s="98"/>
      <c r="F1" s="32" t="s">
        <v>388</v>
      </c>
    </row>
    <row r="2" ht="36.75" customHeight="1" spans="1:6">
      <c r="A2" s="99" t="str">
        <f>"2025"&amp;"年部门政府性基金预算支出预算表"</f>
        <v>2025年部门政府性基金预算支出预算表</v>
      </c>
      <c r="B2" s="100" t="s">
        <v>389</v>
      </c>
      <c r="C2" s="101"/>
      <c r="D2" s="102"/>
      <c r="E2" s="102"/>
      <c r="F2" s="102"/>
    </row>
    <row r="3" ht="18.75" customHeight="1" spans="1:6">
      <c r="A3" s="6" t="str">
        <f>"单位名称："&amp;"双江拉祜族佤族布朗族傣族自治县邦丙中学"</f>
        <v>单位名称：双江拉祜族佤族布朗族傣族自治县邦丙中学</v>
      </c>
      <c r="B3" s="6" t="s">
        <v>390</v>
      </c>
      <c r="C3" s="96"/>
      <c r="D3" s="98"/>
      <c r="E3" s="98"/>
      <c r="F3" s="32" t="s">
        <v>1</v>
      </c>
    </row>
    <row r="4" ht="18.75" customHeight="1" spans="1:6">
      <c r="A4" s="103" t="s">
        <v>188</v>
      </c>
      <c r="B4" s="104" t="s">
        <v>73</v>
      </c>
      <c r="C4" s="105" t="s">
        <v>74</v>
      </c>
      <c r="D4" s="12" t="s">
        <v>391</v>
      </c>
      <c r="E4" s="12"/>
      <c r="F4" s="13"/>
    </row>
    <row r="5" ht="18.75" customHeight="1" spans="1:6">
      <c r="A5" s="106"/>
      <c r="B5" s="107"/>
      <c r="C5" s="108"/>
      <c r="D5" s="91" t="s">
        <v>56</v>
      </c>
      <c r="E5" s="91" t="s">
        <v>75</v>
      </c>
      <c r="F5" s="91" t="s">
        <v>76</v>
      </c>
    </row>
    <row r="6" ht="18.75" customHeight="1" spans="1:6">
      <c r="A6" s="109">
        <v>1</v>
      </c>
      <c r="B6" s="110" t="s">
        <v>168</v>
      </c>
      <c r="C6" s="111">
        <v>3</v>
      </c>
      <c r="D6" s="112">
        <v>4</v>
      </c>
      <c r="E6" s="112">
        <v>5</v>
      </c>
      <c r="F6" s="112">
        <v>6</v>
      </c>
    </row>
    <row r="7" ht="18.75" customHeight="1" spans="1:6">
      <c r="A7" s="113"/>
      <c r="B7" s="79"/>
      <c r="C7" s="79"/>
      <c r="D7" s="23"/>
      <c r="E7" s="23"/>
      <c r="F7" s="23"/>
    </row>
    <row r="8" ht="18.75" customHeight="1" spans="1:6">
      <c r="A8" s="113"/>
      <c r="B8" s="79"/>
      <c r="C8" s="79"/>
      <c r="D8" s="23"/>
      <c r="E8" s="23"/>
      <c r="F8" s="23"/>
    </row>
    <row r="9" ht="18.75" customHeight="1" spans="1:6">
      <c r="A9" s="114" t="s">
        <v>56</v>
      </c>
      <c r="B9" s="115"/>
      <c r="C9" s="25"/>
      <c r="D9" s="23"/>
      <c r="E9" s="23"/>
      <c r="F9" s="23"/>
    </row>
    <row r="10" customHeight="1" spans="1:1">
      <c r="A10" t="s">
        <v>392</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C21" sqref="C2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1"/>
      <c r="P1" s="31"/>
      <c r="Q1" s="32" t="s">
        <v>393</v>
      </c>
    </row>
    <row r="2" ht="35.25" customHeight="1" spans="1:17">
      <c r="A2" s="33" t="str">
        <f>"2025"&amp;"年部门政府采购预算表"</f>
        <v>2025年部门政府采购预算表</v>
      </c>
      <c r="B2" s="5"/>
      <c r="C2" s="5"/>
      <c r="D2" s="5"/>
      <c r="E2" s="5"/>
      <c r="F2" s="5"/>
      <c r="G2" s="5"/>
      <c r="H2" s="5"/>
      <c r="I2" s="5"/>
      <c r="J2" s="5"/>
      <c r="K2" s="66"/>
      <c r="L2" s="5"/>
      <c r="M2" s="5"/>
      <c r="N2" s="5"/>
      <c r="O2" s="66"/>
      <c r="P2" s="66"/>
      <c r="Q2" s="5"/>
    </row>
    <row r="3" ht="18.75" customHeight="1" spans="1:17">
      <c r="A3" s="34" t="str">
        <f>"单位名称："&amp;"双江拉祜族佤族布朗族傣族自治县邦丙中学"</f>
        <v>单位名称：双江拉祜族佤族布朗族傣族自治县邦丙中学</v>
      </c>
      <c r="B3" s="8"/>
      <c r="C3" s="8"/>
      <c r="D3" s="8"/>
      <c r="E3" s="8"/>
      <c r="F3" s="8"/>
      <c r="G3" s="8"/>
      <c r="H3" s="8"/>
      <c r="I3" s="8"/>
      <c r="J3" s="8"/>
      <c r="O3" s="84"/>
      <c r="P3" s="84"/>
      <c r="Q3" s="32" t="s">
        <v>174</v>
      </c>
    </row>
    <row r="4" ht="18.75" customHeight="1" spans="1:17">
      <c r="A4" s="10" t="s">
        <v>394</v>
      </c>
      <c r="B4" s="69" t="s">
        <v>395</v>
      </c>
      <c r="C4" s="69" t="s">
        <v>396</v>
      </c>
      <c r="D4" s="69" t="s">
        <v>397</v>
      </c>
      <c r="E4" s="69" t="s">
        <v>398</v>
      </c>
      <c r="F4" s="69" t="s">
        <v>399</v>
      </c>
      <c r="G4" s="38" t="s">
        <v>195</v>
      </c>
      <c r="H4" s="38"/>
      <c r="I4" s="38"/>
      <c r="J4" s="38"/>
      <c r="K4" s="71"/>
      <c r="L4" s="38"/>
      <c r="M4" s="38"/>
      <c r="N4" s="38"/>
      <c r="O4" s="86"/>
      <c r="P4" s="71"/>
      <c r="Q4" s="39"/>
    </row>
    <row r="5" ht="18.75" customHeight="1" spans="1:17">
      <c r="A5" s="15"/>
      <c r="B5" s="72"/>
      <c r="C5" s="72"/>
      <c r="D5" s="72"/>
      <c r="E5" s="72"/>
      <c r="F5" s="72"/>
      <c r="G5" s="72" t="s">
        <v>56</v>
      </c>
      <c r="H5" s="72" t="s">
        <v>59</v>
      </c>
      <c r="I5" s="72" t="s">
        <v>400</v>
      </c>
      <c r="J5" s="72" t="s">
        <v>401</v>
      </c>
      <c r="K5" s="93" t="s">
        <v>402</v>
      </c>
      <c r="L5" s="87" t="s">
        <v>78</v>
      </c>
      <c r="M5" s="87"/>
      <c r="N5" s="87"/>
      <c r="O5" s="94"/>
      <c r="P5" s="95"/>
      <c r="Q5" s="74"/>
    </row>
    <row r="6" ht="27" customHeight="1" spans="1:17">
      <c r="A6" s="17"/>
      <c r="B6" s="74"/>
      <c r="C6" s="74"/>
      <c r="D6" s="74"/>
      <c r="E6" s="74"/>
      <c r="F6" s="74"/>
      <c r="G6" s="74"/>
      <c r="H6" s="74" t="s">
        <v>58</v>
      </c>
      <c r="I6" s="74"/>
      <c r="J6" s="74"/>
      <c r="K6" s="75"/>
      <c r="L6" s="74" t="s">
        <v>58</v>
      </c>
      <c r="M6" s="74" t="s">
        <v>65</v>
      </c>
      <c r="N6" s="74" t="s">
        <v>203</v>
      </c>
      <c r="O6" s="90" t="s">
        <v>67</v>
      </c>
      <c r="P6" s="75" t="s">
        <v>68</v>
      </c>
      <c r="Q6" s="74" t="s">
        <v>69</v>
      </c>
    </row>
    <row r="7" ht="18.75" customHeight="1" spans="1:17">
      <c r="A7" s="28">
        <v>1</v>
      </c>
      <c r="B7" s="91">
        <v>2</v>
      </c>
      <c r="C7" s="91">
        <v>3</v>
      </c>
      <c r="D7" s="28">
        <v>4</v>
      </c>
      <c r="E7" s="91">
        <v>5</v>
      </c>
      <c r="F7" s="91">
        <v>6</v>
      </c>
      <c r="G7" s="28">
        <v>7</v>
      </c>
      <c r="H7" s="91">
        <v>8</v>
      </c>
      <c r="I7" s="91">
        <v>9</v>
      </c>
      <c r="J7" s="28">
        <v>10</v>
      </c>
      <c r="K7" s="91">
        <v>11</v>
      </c>
      <c r="L7" s="91">
        <v>12</v>
      </c>
      <c r="M7" s="28">
        <v>13</v>
      </c>
      <c r="N7" s="91">
        <v>14</v>
      </c>
      <c r="O7" s="91">
        <v>15</v>
      </c>
      <c r="P7" s="28">
        <v>16</v>
      </c>
      <c r="Q7" s="91">
        <v>17</v>
      </c>
    </row>
    <row r="8" ht="18.75" customHeight="1" spans="1:17">
      <c r="A8" s="77"/>
      <c r="B8" s="78"/>
      <c r="C8" s="78"/>
      <c r="D8" s="78"/>
      <c r="E8" s="92"/>
      <c r="F8" s="23"/>
      <c r="G8" s="23"/>
      <c r="H8" s="23"/>
      <c r="I8" s="23"/>
      <c r="J8" s="23"/>
      <c r="K8" s="23"/>
      <c r="L8" s="23"/>
      <c r="M8" s="23"/>
      <c r="N8" s="23"/>
      <c r="O8" s="23"/>
      <c r="P8" s="23"/>
      <c r="Q8" s="23"/>
    </row>
    <row r="9" ht="18.75" customHeight="1" spans="1:17">
      <c r="A9" s="77"/>
      <c r="B9" s="78"/>
      <c r="C9" s="78"/>
      <c r="D9" s="78"/>
      <c r="E9" s="92"/>
      <c r="F9" s="23"/>
      <c r="G9" s="23"/>
      <c r="H9" s="23"/>
      <c r="I9" s="23"/>
      <c r="J9" s="23"/>
      <c r="K9" s="23"/>
      <c r="L9" s="23"/>
      <c r="M9" s="23"/>
      <c r="N9" s="23"/>
      <c r="O9" s="23"/>
      <c r="P9" s="23"/>
      <c r="Q9" s="23"/>
    </row>
    <row r="10" ht="18.75" customHeight="1" spans="1:17">
      <c r="A10" s="80" t="s">
        <v>56</v>
      </c>
      <c r="B10" s="25"/>
      <c r="C10" s="25"/>
      <c r="D10" s="25"/>
      <c r="E10" s="25"/>
      <c r="F10" s="23"/>
      <c r="G10" s="23"/>
      <c r="H10" s="23"/>
      <c r="I10" s="23"/>
      <c r="J10" s="23"/>
      <c r="K10" s="23"/>
      <c r="L10" s="23"/>
      <c r="M10" s="23"/>
      <c r="N10" s="23"/>
      <c r="O10" s="23"/>
      <c r="P10" s="23"/>
      <c r="Q10" s="23"/>
    </row>
    <row r="11" customHeight="1" spans="1:1">
      <c r="A11" t="s">
        <v>403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B17" sqref="B17:B18"/>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2"/>
      <c r="B1" s="62"/>
      <c r="C1" s="63"/>
      <c r="D1" s="62"/>
      <c r="E1" s="62"/>
      <c r="F1" s="62"/>
      <c r="G1" s="62"/>
      <c r="H1" s="64"/>
      <c r="I1" s="57"/>
      <c r="J1" s="57"/>
      <c r="K1" s="57"/>
      <c r="L1" s="31"/>
      <c r="M1" s="82"/>
      <c r="N1" s="83" t="s">
        <v>404</v>
      </c>
    </row>
    <row r="2" ht="34.5" customHeight="1" spans="1:14">
      <c r="A2" s="33" t="str">
        <f>"2025"&amp;"年部门政府购买服务预算表"</f>
        <v>2025年部门政府购买服务预算表</v>
      </c>
      <c r="B2" s="65"/>
      <c r="C2" s="66"/>
      <c r="D2" s="65"/>
      <c r="E2" s="65"/>
      <c r="F2" s="65"/>
      <c r="G2" s="65"/>
      <c r="H2" s="67"/>
      <c r="I2" s="65"/>
      <c r="J2" s="65"/>
      <c r="K2" s="65"/>
      <c r="L2" s="66"/>
      <c r="M2" s="67"/>
      <c r="N2" s="65"/>
    </row>
    <row r="3" ht="18.75" customHeight="1" spans="1:14">
      <c r="A3" s="54" t="str">
        <f>"单位名称："&amp;"双江拉祜族佤族布朗族傣族自治县邦丙中学"</f>
        <v>单位名称：双江拉祜族佤族布朗族傣族自治县邦丙中学</v>
      </c>
      <c r="B3" s="55"/>
      <c r="C3" s="68"/>
      <c r="D3" s="55"/>
      <c r="E3" s="55"/>
      <c r="F3" s="55"/>
      <c r="G3" s="55"/>
      <c r="H3" s="64"/>
      <c r="I3" s="57"/>
      <c r="J3" s="57"/>
      <c r="K3" s="57"/>
      <c r="L3" s="84"/>
      <c r="M3" s="85"/>
      <c r="N3" s="83" t="s">
        <v>174</v>
      </c>
    </row>
    <row r="4" ht="18.75" customHeight="1" spans="1:14">
      <c r="A4" s="10" t="s">
        <v>394</v>
      </c>
      <c r="B4" s="69" t="s">
        <v>405</v>
      </c>
      <c r="C4" s="70" t="s">
        <v>406</v>
      </c>
      <c r="D4" s="38" t="s">
        <v>195</v>
      </c>
      <c r="E4" s="38"/>
      <c r="F4" s="38"/>
      <c r="G4" s="38"/>
      <c r="H4" s="71"/>
      <c r="I4" s="38"/>
      <c r="J4" s="38"/>
      <c r="K4" s="38"/>
      <c r="L4" s="86"/>
      <c r="M4" s="71"/>
      <c r="N4" s="39"/>
    </row>
    <row r="5" ht="18.75" customHeight="1" spans="1:14">
      <c r="A5" s="15"/>
      <c r="B5" s="72"/>
      <c r="C5" s="73"/>
      <c r="D5" s="72" t="s">
        <v>56</v>
      </c>
      <c r="E5" s="72" t="s">
        <v>59</v>
      </c>
      <c r="F5" s="72" t="s">
        <v>407</v>
      </c>
      <c r="G5" s="72" t="s">
        <v>401</v>
      </c>
      <c r="H5" s="73" t="s">
        <v>402</v>
      </c>
      <c r="I5" s="87" t="s">
        <v>78</v>
      </c>
      <c r="J5" s="87"/>
      <c r="K5" s="87"/>
      <c r="L5" s="88"/>
      <c r="M5" s="89"/>
      <c r="N5" s="74"/>
    </row>
    <row r="6" ht="27" customHeight="1" spans="1:14">
      <c r="A6" s="17"/>
      <c r="B6" s="74"/>
      <c r="C6" s="75"/>
      <c r="D6" s="74"/>
      <c r="E6" s="74"/>
      <c r="F6" s="74"/>
      <c r="G6" s="74"/>
      <c r="H6" s="75"/>
      <c r="I6" s="74" t="s">
        <v>58</v>
      </c>
      <c r="J6" s="74" t="s">
        <v>65</v>
      </c>
      <c r="K6" s="74" t="s">
        <v>203</v>
      </c>
      <c r="L6" s="90" t="s">
        <v>67</v>
      </c>
      <c r="M6" s="75" t="s">
        <v>68</v>
      </c>
      <c r="N6" s="74" t="s">
        <v>69</v>
      </c>
    </row>
    <row r="7" ht="18.75" customHeight="1" spans="1:14">
      <c r="A7" s="76">
        <v>1</v>
      </c>
      <c r="B7" s="76">
        <v>2</v>
      </c>
      <c r="C7" s="76">
        <v>3</v>
      </c>
      <c r="D7" s="76">
        <v>4</v>
      </c>
      <c r="E7" s="76">
        <v>5</v>
      </c>
      <c r="F7" s="76">
        <v>6</v>
      </c>
      <c r="G7" s="76">
        <v>7</v>
      </c>
      <c r="H7" s="76">
        <v>8</v>
      </c>
      <c r="I7" s="76">
        <v>9</v>
      </c>
      <c r="J7" s="76">
        <v>10</v>
      </c>
      <c r="K7" s="76">
        <v>11</v>
      </c>
      <c r="L7" s="76">
        <v>12</v>
      </c>
      <c r="M7" s="76">
        <v>13</v>
      </c>
      <c r="N7" s="76">
        <v>14</v>
      </c>
    </row>
    <row r="8" ht="18.75" customHeight="1" spans="1:14">
      <c r="A8" s="77"/>
      <c r="B8" s="78"/>
      <c r="C8" s="79"/>
      <c r="D8" s="23"/>
      <c r="E8" s="23"/>
      <c r="F8" s="23"/>
      <c r="G8" s="23"/>
      <c r="H8" s="23"/>
      <c r="I8" s="23"/>
      <c r="J8" s="23"/>
      <c r="K8" s="23"/>
      <c r="L8" s="23"/>
      <c r="M8" s="23"/>
      <c r="N8" s="23"/>
    </row>
    <row r="9" ht="18.75" customHeight="1" spans="1:14">
      <c r="A9" s="77"/>
      <c r="B9" s="78"/>
      <c r="C9" s="79"/>
      <c r="D9" s="23"/>
      <c r="E9" s="23"/>
      <c r="F9" s="23"/>
      <c r="G9" s="23"/>
      <c r="H9" s="23"/>
      <c r="I9" s="23"/>
      <c r="J9" s="23"/>
      <c r="K9" s="23"/>
      <c r="L9" s="23"/>
      <c r="M9" s="23"/>
      <c r="N9" s="23"/>
    </row>
    <row r="10" ht="18.75" customHeight="1" spans="1:14">
      <c r="A10" s="80" t="s">
        <v>56</v>
      </c>
      <c r="B10" s="25"/>
      <c r="C10" s="81"/>
      <c r="D10" s="23"/>
      <c r="E10" s="23"/>
      <c r="F10" s="23"/>
      <c r="G10" s="23"/>
      <c r="H10" s="23"/>
      <c r="I10" s="23"/>
      <c r="J10" s="23"/>
      <c r="K10" s="23"/>
      <c r="L10" s="23"/>
      <c r="M10" s="23"/>
      <c r="N10" s="23"/>
    </row>
    <row r="11" customHeight="1" spans="1:1">
      <c r="A11" t="s">
        <v>408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C17" sqref="C17"/>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2"/>
      <c r="H1" s="31" t="s">
        <v>409</v>
      </c>
    </row>
    <row r="2" ht="27.75" customHeight="1" spans="1:8">
      <c r="A2" s="53" t="str">
        <f>"2025"&amp;"年县对下转移支付预算表"</f>
        <v>2025年县对下转移支付预算表</v>
      </c>
      <c r="B2" s="5"/>
      <c r="C2" s="5"/>
      <c r="D2" s="5"/>
      <c r="E2" s="5"/>
      <c r="F2" s="5"/>
      <c r="G2" s="5"/>
      <c r="H2" s="5"/>
    </row>
    <row r="3" ht="18.75" customHeight="1" spans="1:8">
      <c r="A3" s="54" t="str">
        <f>"单位名称："&amp;"双江拉祜族佤族布朗族傣族自治县邦丙中学"</f>
        <v>单位名称：双江拉祜族佤族布朗族傣族自治县邦丙中学</v>
      </c>
      <c r="B3" s="55"/>
      <c r="C3" s="55"/>
      <c r="D3" s="56"/>
      <c r="E3" s="57"/>
      <c r="F3" s="57"/>
      <c r="G3" s="57"/>
      <c r="H3" s="31" t="s">
        <v>174</v>
      </c>
    </row>
    <row r="4" ht="18.75" customHeight="1" spans="1:8">
      <c r="A4" s="26" t="s">
        <v>410</v>
      </c>
      <c r="B4" s="11" t="s">
        <v>195</v>
      </c>
      <c r="C4" s="12"/>
      <c r="D4" s="12"/>
      <c r="E4" s="11" t="s">
        <v>411</v>
      </c>
      <c r="F4" s="12"/>
      <c r="G4" s="12"/>
      <c r="H4" s="13"/>
    </row>
    <row r="5" ht="18.75" customHeight="1" spans="1:8">
      <c r="A5" s="28"/>
      <c r="B5" s="27" t="s">
        <v>56</v>
      </c>
      <c r="C5" s="10" t="s">
        <v>59</v>
      </c>
      <c r="D5" s="58" t="s">
        <v>407</v>
      </c>
      <c r="E5" s="59" t="s">
        <v>412</v>
      </c>
      <c r="F5" s="59" t="s">
        <v>412</v>
      </c>
      <c r="G5" s="59" t="s">
        <v>412</v>
      </c>
      <c r="H5" s="60" t="s">
        <v>412</v>
      </c>
    </row>
    <row r="6" ht="18.75" customHeight="1" spans="1:8">
      <c r="A6" s="59">
        <v>1</v>
      </c>
      <c r="B6" s="59">
        <v>2</v>
      </c>
      <c r="C6" s="59">
        <v>3</v>
      </c>
      <c r="D6" s="61">
        <v>4</v>
      </c>
      <c r="E6" s="59">
        <v>5</v>
      </c>
      <c r="F6" s="59">
        <v>6</v>
      </c>
      <c r="G6" s="59">
        <v>7</v>
      </c>
      <c r="H6" s="59">
        <v>8</v>
      </c>
    </row>
    <row r="7" customHeight="1" spans="1:1">
      <c r="A7" t="s">
        <v>413</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A6" sqref="A6"/>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1" t="s">
        <v>414</v>
      </c>
    </row>
    <row r="2" ht="36" customHeight="1" spans="1:10">
      <c r="A2" s="4" t="str">
        <f>"2025"&amp;"年县对下转移支付绩效目标表"</f>
        <v>2025年县对下转移支付绩效目标表</v>
      </c>
      <c r="B2" s="5"/>
      <c r="C2" s="5"/>
      <c r="D2" s="5"/>
      <c r="E2" s="5"/>
      <c r="F2" s="47"/>
      <c r="G2" s="5"/>
      <c r="H2" s="47"/>
      <c r="I2" s="47"/>
      <c r="J2" s="5"/>
    </row>
    <row r="3" ht="18.75" customHeight="1" spans="1:8">
      <c r="A3" s="48" t="str">
        <f>"单位名称："&amp;"双江拉祜族佤族布朗族傣族自治县邦丙中学"</f>
        <v>单位名称：双江拉祜族佤族布朗族傣族自治县邦丙中学</v>
      </c>
      <c r="B3" s="49"/>
      <c r="C3" s="49"/>
      <c r="D3" s="49"/>
      <c r="E3" s="49"/>
      <c r="F3" s="50"/>
      <c r="G3" s="49"/>
      <c r="H3" s="50"/>
    </row>
    <row r="4" ht="18.75" customHeight="1" spans="1:10">
      <c r="A4" s="40" t="s">
        <v>293</v>
      </c>
      <c r="B4" s="40" t="s">
        <v>294</v>
      </c>
      <c r="C4" s="40" t="s">
        <v>295</v>
      </c>
      <c r="D4" s="40" t="s">
        <v>296</v>
      </c>
      <c r="E4" s="40" t="s">
        <v>297</v>
      </c>
      <c r="F4" s="51" t="s">
        <v>298</v>
      </c>
      <c r="G4" s="40" t="s">
        <v>299</v>
      </c>
      <c r="H4" s="51" t="s">
        <v>300</v>
      </c>
      <c r="I4" s="51" t="s">
        <v>301</v>
      </c>
      <c r="J4" s="40" t="s">
        <v>302</v>
      </c>
    </row>
    <row r="5" ht="18.75" customHeight="1" spans="1:10">
      <c r="A5" s="40">
        <v>1</v>
      </c>
      <c r="B5" s="40">
        <v>2</v>
      </c>
      <c r="C5" s="40">
        <v>3</v>
      </c>
      <c r="D5" s="40">
        <v>4</v>
      </c>
      <c r="E5" s="40">
        <v>5</v>
      </c>
      <c r="F5" s="51">
        <v>6</v>
      </c>
      <c r="G5" s="40">
        <v>7</v>
      </c>
      <c r="H5" s="51">
        <v>8</v>
      </c>
      <c r="I5" s="51">
        <v>9</v>
      </c>
      <c r="J5" s="40">
        <v>10</v>
      </c>
    </row>
    <row r="6" customHeight="1" spans="1:1">
      <c r="A6" t="s">
        <v>415</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6" sqref="C2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2" t="s">
        <v>416</v>
      </c>
    </row>
    <row r="2" ht="34.5" customHeight="1" spans="1:8">
      <c r="A2" s="33" t="str">
        <f>"2025"&amp;"年新增资产配置表"</f>
        <v>2025年新增资产配置表</v>
      </c>
      <c r="B2" s="5"/>
      <c r="C2" s="5"/>
      <c r="D2" s="5"/>
      <c r="E2" s="5"/>
      <c r="F2" s="5"/>
      <c r="G2" s="5"/>
      <c r="H2" s="5"/>
    </row>
    <row r="3" ht="18.75" customHeight="1" spans="1:8">
      <c r="A3" s="34" t="str">
        <f>"单位名称："&amp;"双江拉祜族佤族布朗族傣族自治县邦丙中学"</f>
        <v>单位名称：双江拉祜族佤族布朗族傣族自治县邦丙中学</v>
      </c>
      <c r="B3" s="7"/>
      <c r="C3" s="35"/>
      <c r="H3" s="36" t="s">
        <v>174</v>
      </c>
    </row>
    <row r="4" ht="18.75" customHeight="1" spans="1:8">
      <c r="A4" s="10" t="s">
        <v>188</v>
      </c>
      <c r="B4" s="10" t="s">
        <v>417</v>
      </c>
      <c r="C4" s="10" t="s">
        <v>418</v>
      </c>
      <c r="D4" s="10" t="s">
        <v>419</v>
      </c>
      <c r="E4" s="10" t="s">
        <v>420</v>
      </c>
      <c r="F4" s="37" t="s">
        <v>421</v>
      </c>
      <c r="G4" s="38"/>
      <c r="H4" s="39"/>
    </row>
    <row r="5" ht="18.75" customHeight="1" spans="1:8">
      <c r="A5" s="17"/>
      <c r="B5" s="17"/>
      <c r="C5" s="17"/>
      <c r="D5" s="17"/>
      <c r="E5" s="17"/>
      <c r="F5" s="40" t="s">
        <v>398</v>
      </c>
      <c r="G5" s="40" t="s">
        <v>422</v>
      </c>
      <c r="H5" s="40" t="s">
        <v>423</v>
      </c>
    </row>
    <row r="6" ht="18.75" customHeight="1" spans="1:8">
      <c r="A6" s="41">
        <v>1</v>
      </c>
      <c r="B6" s="41">
        <v>2</v>
      </c>
      <c r="C6" s="41">
        <v>3</v>
      </c>
      <c r="D6" s="41">
        <v>4</v>
      </c>
      <c r="E6" s="41">
        <v>5</v>
      </c>
      <c r="F6" s="41">
        <v>6</v>
      </c>
      <c r="G6" s="42">
        <v>7</v>
      </c>
      <c r="H6" s="41">
        <v>8</v>
      </c>
    </row>
    <row r="7" ht="18.75" customHeight="1" spans="1:8">
      <c r="A7" s="43"/>
      <c r="B7" s="43"/>
      <c r="C7" s="43"/>
      <c r="D7" s="43"/>
      <c r="E7" s="43"/>
      <c r="F7" s="44"/>
      <c r="G7" s="23"/>
      <c r="H7" s="23"/>
    </row>
    <row r="8" ht="18.75" customHeight="1" spans="1:8">
      <c r="A8" s="45" t="s">
        <v>56</v>
      </c>
      <c r="B8" s="46"/>
      <c r="C8" s="46"/>
      <c r="D8" s="46"/>
      <c r="E8" s="46"/>
      <c r="F8" s="44"/>
      <c r="G8" s="23"/>
      <c r="H8" s="23"/>
    </row>
    <row r="9" customHeight="1" spans="1:1">
      <c r="A9" t="s">
        <v>424</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tabSelected="1" workbookViewId="0">
      <selection activeCell="B13" sqref="B13"/>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1" t="s">
        <v>425</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"单位名称："&amp;"双江拉祜族佤族布朗族傣族自治县邦丙中学"</f>
        <v>单位名称：双江拉祜族佤族布朗族傣族自治县邦丙中学</v>
      </c>
      <c r="B3" s="7"/>
      <c r="C3" s="7"/>
      <c r="D3" s="7"/>
      <c r="E3" s="7"/>
      <c r="F3" s="7"/>
      <c r="G3" s="7"/>
      <c r="H3" s="8"/>
      <c r="I3" s="8"/>
      <c r="J3" s="8"/>
      <c r="K3" s="3" t="s">
        <v>174</v>
      </c>
    </row>
    <row r="4" ht="18.75" customHeight="1" spans="1:11">
      <c r="A4" s="9" t="s">
        <v>253</v>
      </c>
      <c r="B4" s="9" t="s">
        <v>190</v>
      </c>
      <c r="C4" s="9" t="s">
        <v>254</v>
      </c>
      <c r="D4" s="10" t="s">
        <v>191</v>
      </c>
      <c r="E4" s="10" t="s">
        <v>192</v>
      </c>
      <c r="F4" s="10" t="s">
        <v>255</v>
      </c>
      <c r="G4" s="10" t="s">
        <v>256</v>
      </c>
      <c r="H4" s="26" t="s">
        <v>56</v>
      </c>
      <c r="I4" s="11" t="s">
        <v>426</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1:1">
      <c r="A11" t="s">
        <v>427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428</v>
      </c>
    </row>
    <row r="2" ht="36.75" customHeight="1" spans="1:7">
      <c r="A2" s="4" t="str">
        <f>"2025"&amp;"年部门项目中期规划预算表"</f>
        <v>2025年部门项目中期规划预算表</v>
      </c>
      <c r="B2" s="5"/>
      <c r="C2" s="5"/>
      <c r="D2" s="5"/>
      <c r="E2" s="5"/>
      <c r="F2" s="5"/>
      <c r="G2" s="5"/>
    </row>
    <row r="3" ht="18.75" customHeight="1" spans="1:7">
      <c r="A3" s="6" t="str">
        <f>"单位名称："&amp;"双江拉祜族佤族布朗族傣族自治县邦丙中学"</f>
        <v>单位名称：双江拉祜族佤族布朗族傣族自治县邦丙中学</v>
      </c>
      <c r="B3" s="7"/>
      <c r="C3" s="7"/>
      <c r="D3" s="7"/>
      <c r="E3" s="8"/>
      <c r="F3" s="8"/>
      <c r="G3" s="3" t="s">
        <v>174</v>
      </c>
    </row>
    <row r="4" ht="18.75" customHeight="1" spans="1:7">
      <c r="A4" s="9" t="s">
        <v>254</v>
      </c>
      <c r="B4" s="9" t="s">
        <v>253</v>
      </c>
      <c r="C4" s="9" t="s">
        <v>190</v>
      </c>
      <c r="D4" s="10" t="s">
        <v>429</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827293.75</v>
      </c>
      <c r="F8" s="23"/>
      <c r="G8" s="23"/>
    </row>
    <row r="9" ht="18.75" customHeight="1" spans="1:7">
      <c r="A9" s="20"/>
      <c r="B9" s="20" t="s">
        <v>430</v>
      </c>
      <c r="C9" s="20" t="s">
        <v>290</v>
      </c>
      <c r="D9" s="22" t="s">
        <v>431</v>
      </c>
      <c r="E9" s="23">
        <v>39302.75</v>
      </c>
      <c r="F9" s="23"/>
      <c r="G9" s="23"/>
    </row>
    <row r="10" ht="18.75" customHeight="1" spans="1:7">
      <c r="A10" s="24"/>
      <c r="B10" s="20" t="s">
        <v>430</v>
      </c>
      <c r="C10" s="20" t="s">
        <v>282</v>
      </c>
      <c r="D10" s="22" t="s">
        <v>431</v>
      </c>
      <c r="E10" s="23">
        <v>810</v>
      </c>
      <c r="F10" s="23"/>
      <c r="G10" s="23"/>
    </row>
    <row r="11" ht="18.75" customHeight="1" spans="1:7">
      <c r="A11" s="24"/>
      <c r="B11" s="20" t="s">
        <v>430</v>
      </c>
      <c r="C11" s="20" t="s">
        <v>259</v>
      </c>
      <c r="D11" s="22" t="s">
        <v>431</v>
      </c>
      <c r="E11" s="23">
        <v>5163</v>
      </c>
      <c r="F11" s="23"/>
      <c r="G11" s="23"/>
    </row>
    <row r="12" ht="18.75" customHeight="1" spans="1:7">
      <c r="A12" s="24"/>
      <c r="B12" s="20" t="s">
        <v>430</v>
      </c>
      <c r="C12" s="20" t="s">
        <v>278</v>
      </c>
      <c r="D12" s="22" t="s">
        <v>431</v>
      </c>
      <c r="E12" s="23">
        <v>782018</v>
      </c>
      <c r="F12" s="23"/>
      <c r="G12" s="23"/>
    </row>
    <row r="13" ht="18.75" customHeight="1" spans="1:7">
      <c r="A13" s="22" t="s">
        <v>56</v>
      </c>
      <c r="B13" s="25"/>
      <c r="C13" s="25"/>
      <c r="D13" s="25"/>
      <c r="E13" s="23">
        <v>827293.75</v>
      </c>
      <c r="F13" s="23"/>
      <c r="G13" s="23"/>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cp:lastModifiedBy>
  <dcterms:created xsi:type="dcterms:W3CDTF">2025-03-17T07:56:00Z</dcterms:created>
  <dcterms:modified xsi:type="dcterms:W3CDTF">2025-03-17T08:06:40Z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681B847C57FA49B8B3385641577B031C_13</vt:lpwstr>
  </property>
  <property fmtid="{D5CDD505-2E9C-101B-9397-08002B2CF9AE}" pid="3" name="KSOProductBuildVer">
    <vt:lpwstr>2052-12.1.0.20305</vt:lpwstr>
  </property>
</Properties>
</file>