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845" firstSheet="2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_FilterDatabase" localSheetId="7" hidden="1">'部门项目支出预算表05-1'!$A$6:$W$23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<sst xmlns="http://schemas.openxmlformats.org/spreadsheetml/2006/main" count="928" uniqueCount="395">
  <si>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</si>
  <si>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</si>
  <si>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</si>
  <si>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</si>
  <si>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</si>
  <si>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</si>
  <si>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</si>
  <si>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</si>
  <si>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</si>
  <si>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</si>
  <si>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</si>
  <si>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</si>
  <si>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</si>
  <si>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</si>
  <si>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</si>
  <si>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</si>
  <si>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</si>
  <si>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</si>
  <si>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</si>
  <si>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</si>
  <si>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</si>
  <si>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</si>
  <si>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</si>
  <si>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</si>
  <si>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</si>
  <si>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</si>
  <si>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</si>
  <si>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</si>
  <si>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</si>
  <si>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</si>
  <si>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</si>
  <si>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</si>
  <si>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</si>
  <si>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</si>
  <si>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</si>
  <si>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</si>
  <si>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</si>
  <si>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</si>
  <si>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</si>
  <si>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</si>
  <si>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</si>
  <si>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</si>
  <si>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</si>
  <si>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</si>
  <si>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</si>
  <si>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</si>
  <si>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</si>
  <si>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</si>
  <si>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</si>
  <si>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</si>
  <si>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</si>
  <si>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</si>
  <si>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</si>
  <si>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</si>
  <si>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</si>
  <si>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</si>
  <si>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</si>
  <si>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</si>
  <si>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</si>
  <si>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</si>
  <si>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</si>
  <si>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</si>
  <si>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</si>
  <si>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</si>
  <si>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</si>
  <si>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</si>
  <si>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</si>
  <si>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</si>
  <si>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</si>
  <si>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</si>
  <si>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105004</t>
  </si>
  <si>
    <t>双江拉祜族佤族布朗族傣族自治县勐勐小学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</si>
  <si>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</si>
  <si>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</si>
  <si>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</si>
  <si>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</si>
  <si>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</si>
  <si>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</si>
  <si>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</si>
  <si>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</si>
  <si>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</si>
  <si>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</si>
  <si>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</si>
  <si>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</si>
  <si>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</si>
  <si>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</si>
  <si>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</si>
  <si>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</si>
  <si>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</si>
  <si>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</si>
  <si>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</si>
  <si>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</si>
  <si>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</si>
  <si>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</si>
  <si>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</si>
  <si>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</si>
  <si>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</si>
  <si>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</si>
  <si>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</si>
  <si>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</si>
  <si>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</si>
  <si>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</si>
  <si>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</si>
  <si>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</si>
  <si>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</si>
  <si>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</si>
  <si>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</si>
  <si>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</si>
  <si>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</si>
  <si>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</si>
  <si>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</si>
  <si>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</si>
  <si>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</si>
  <si>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</si>
  <si>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</si>
  <si>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</si>
  <si>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</si>
  <si>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</si>
  <si>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</si>
  <si>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</si>
  <si>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</si>
  <si>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</si>
  <si>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</si>
  <si>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</si>
  <si>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</si>
  <si>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</si>
  <si>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</si>
  <si>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</si>
  <si>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</si>
  <si>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</si>
  <si>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22960</t>
  </si>
  <si>
    <t>彩票公益金安排的支出</t>
  </si>
  <si>
    <t>2296003</t>
  </si>
  <si>
    <t>用于体育事业的彩票公益金支出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</si>
  <si>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</si>
  <si>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</si>
  <si>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</si>
  <si>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</si>
  <si>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</si>
  <si>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</si>
  <si>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</si>
  <si>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</si>
  <si>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</si>
  <si>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</si>
  <si>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</si>
  <si>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</si>
  <si>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</si>
  <si>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</si>
  <si>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</si>
  <si>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</si>
  <si>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</si>
  <si>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</si>
  <si>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</si>
  <si>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</si>
  <si>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</si>
  <si>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</si>
  <si>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</si>
  <si>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</si>
  <si>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</si>
  <si>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</si>
  <si>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</si>
  <si>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</si>
  <si>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</si>
  <si>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</si>
  <si>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</si>
  <si>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</si>
  <si>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</si>
  <si>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</si>
  <si>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</si>
  <si>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</si>
  <si>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</si>
  <si>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</si>
  <si>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</si>
  <si>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</si>
  <si>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</si>
  <si>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</si>
  <si>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</si>
  <si>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</si>
  <si>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</si>
  <si>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</si>
  <si>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</si>
  <si>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</si>
  <si>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</si>
  <si>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</si>
  <si>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</si>
  <si>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</si>
  <si>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</si>
  <si>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</si>
  <si>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</si>
  <si>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</si>
  <si>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</si>
  <si>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</si>
  <si>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</si>
  <si>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</si>
  <si>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</si>
  <si>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说明：双江拉祜族佤族布朗族傣族自治县勐勐小学2025年无“三公”经费支出预算，故此表为空表。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</si>
  <si>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</si>
  <si>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</si>
  <si>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</si>
  <si>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</si>
  <si>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</si>
  <si>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</si>
  <si>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</si>
  <si>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</si>
  <si>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</si>
  <si>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</si>
  <si>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</si>
  <si>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</si>
  <si>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</si>
  <si>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</si>
  <si>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</si>
  <si>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</si>
  <si>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</si>
  <si>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</si>
  <si>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530925210000000002141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</si>
  <si>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</si>
  <si>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</si>
  <si>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</si>
  <si>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</si>
  <si>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</si>
  <si>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</si>
  <si>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</si>
  <si>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530925231100001440463</t>
  </si>
  <si>
    <t>绩效工资（2017年提高标准部分）</t>
  </si>
  <si>
    <t>530925210000000002142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</si>
  <si>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</si>
  <si>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</si>
  <si>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</si>
  <si>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</si>
  <si>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</si>
  <si>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</si>
  <si>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</si>
  <si>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</si>
  <si>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</si>
  <si>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</si>
  <si>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</si>
  <si>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530925210000000002143</t>
  </si>
  <si>
    <t>30113</t>
  </si>
  <si>
    <t>530925231100001440488</t>
  </si>
  <si>
    <t>编制外长聘人员支出</t>
  </si>
  <si>
    <t>30199</t>
  </si>
  <si>
    <t>其他工资福利支出</t>
  </si>
  <si>
    <t>530925231100001181387</t>
  </si>
  <si>
    <t>退休人员公用经费</t>
  </si>
  <si>
    <t>30299</t>
  </si>
  <si>
    <t>其他商品和服务支出</t>
  </si>
  <si>
    <t>530925231100001440489</t>
  </si>
  <si>
    <t>生均公用经费</t>
  </si>
  <si>
    <t>30201</t>
  </si>
  <si>
    <t>办公费</t>
  </si>
  <si>
    <t>530925231100001181385</t>
  </si>
  <si>
    <t>工会经费</t>
  </si>
  <si>
    <t>30228</t>
  </si>
  <si>
    <t>530925251100003764030</t>
  </si>
  <si>
    <t>残疾人就业保障金</t>
  </si>
  <si>
    <t>530925231100001440466</t>
  </si>
  <si>
    <t>其他退休费</t>
  </si>
  <si>
    <t>30302</t>
  </si>
  <si>
    <t>退休费</t>
  </si>
  <si>
    <t>530925210000000002144</t>
  </si>
  <si>
    <t>机关事业单位职工遗属生活补助</t>
  </si>
  <si>
    <t>30305</t>
  </si>
  <si>
    <t>生活补助</t>
  </si>
  <si>
    <t>530925241100003129725</t>
  </si>
  <si>
    <t>陈志忠退休人员死亡抚恤金经费</t>
  </si>
  <si>
    <t>30304</t>
  </si>
  <si>
    <t>抚恤金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</si>
  <si>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</si>
  <si>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</si>
  <si>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</si>
  <si>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</si>
  <si>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</si>
  <si>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</si>
  <si>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</si>
  <si>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2024年较少民族学生补助第二批中央直达资金</t>
  </si>
  <si>
    <t>民生类</t>
  </si>
  <si>
    <t>530925241100003147726</t>
  </si>
  <si>
    <t>30308</t>
  </si>
  <si>
    <t>助学金</t>
  </si>
  <si>
    <t>2024年义务教育公用经费第二批省级直达资金</t>
  </si>
  <si>
    <t>530925241100003147571</t>
  </si>
  <si>
    <t>2024年义务教育困难学生生活补助第二批中央直达资金</t>
  </si>
  <si>
    <t>530925241100003147669</t>
  </si>
  <si>
    <t>临财教发〔2024〕63号学校体育场馆免费低收费开放专项经费</t>
  </si>
  <si>
    <t>事业发展类</t>
  </si>
  <si>
    <t>530925241100003024609</t>
  </si>
  <si>
    <t>30213</t>
  </si>
  <si>
    <t>维修（护）费</t>
  </si>
  <si>
    <t>特殊教育经费保障经费</t>
  </si>
  <si>
    <t>530925241100002278099</t>
  </si>
  <si>
    <t>义务教育公用经费</t>
  </si>
  <si>
    <t>530925241100002879009</t>
  </si>
  <si>
    <t>义务教育家庭经济困难学生生活补助经费</t>
  </si>
  <si>
    <t>530925241100002277901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</si>
  <si>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</si>
  <si>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</si>
  <si>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</si>
  <si>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</si>
  <si>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</si>
  <si>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</si>
  <si>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</si>
  <si>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</si>
  <si>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</si>
  <si>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</si>
  <si>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</si>
  <si>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实施特殊教育生均公用经费计划，是贯彻落实现阶段扶贫战略的重大决策，是解决特殊教育发展困难，消除特殊教育发展不足，保障特殊教育经费正常运转的重要举措；对全面推进特殊教育，促进特殊教育发展，全面提高教育质量，促进残疾学生健康成长，筑牢教育发展根基有着重要意义。</t>
  </si>
  <si>
    <t>产出指标</t>
  </si>
  <si>
    <t>数量指标</t>
  </si>
  <si>
    <t>特殊教育补助人数</t>
  </si>
  <si>
    <t>=</t>
  </si>
  <si>
    <t>人</t>
  </si>
  <si>
    <t>定量指标</t>
  </si>
  <si>
    <t>反映特殊教育补助人数情况</t>
  </si>
  <si>
    <t>政策宣传次数</t>
  </si>
  <si>
    <t>&gt;=</t>
  </si>
  <si>
    <t>次</t>
  </si>
  <si>
    <t>反映补助政策的宣传力度情况。即通过门户网站、报刊、通信、电视、户外广告等对补助政策进行宣传的次数。</t>
  </si>
  <si>
    <t>质量指标</t>
  </si>
  <si>
    <t>资助标准达标率</t>
  </si>
  <si>
    <t>100</t>
  </si>
  <si>
    <t>%</t>
  </si>
  <si>
    <t>反映资助标准达标情况</t>
  </si>
  <si>
    <t>兑现准确率</t>
  </si>
  <si>
    <t>反映补助对象兑现准确情况</t>
  </si>
  <si>
    <t>时效指标</t>
  </si>
  <si>
    <t>资助经费及时发放率</t>
  </si>
  <si>
    <t>反映资助经费及时发放情况</t>
  </si>
  <si>
    <t>成本指标</t>
  </si>
  <si>
    <t>经济成本指标</t>
  </si>
  <si>
    <t>27</t>
  </si>
  <si>
    <t>元/学年</t>
  </si>
  <si>
    <t>反映发放该补助需要的成本费用</t>
  </si>
  <si>
    <t>效益指标</t>
  </si>
  <si>
    <t>社会效益</t>
  </si>
  <si>
    <t>生活状况改善</t>
  </si>
  <si>
    <t>改善</t>
  </si>
  <si>
    <t>无</t>
  </si>
  <si>
    <t>反映补助学生家庭生活状况改善的情况。</t>
  </si>
  <si>
    <t>生产生活能力提高</t>
  </si>
  <si>
    <t>提高</t>
  </si>
  <si>
    <t>反映家庭生产生活能力提高的情况。</t>
  </si>
  <si>
    <t>满意度指标</t>
  </si>
  <si>
    <t>服务对象满意度</t>
  </si>
  <si>
    <t>受益对象满意度</t>
  </si>
  <si>
    <t>反映获补助受益对象的满意程度。</t>
  </si>
  <si>
    <t>庭经济困难学生补助经费简述：本项目给家庭经济困难学生带来了极大的帮助，改善了学生在校生活的条件，使学生增强了学习的信心，激励学生的学习积极性，学生失学人数为零，保障学生顺利完成九年义务教育，为巩固“普九”成果奠定了良好的基础，促进教育公平。</t>
  </si>
  <si>
    <t>资助建档立卡贫困户子女人数</t>
  </si>
  <si>
    <t>120</t>
  </si>
  <si>
    <t>反映资助建档立卡贫困户子女人数情况</t>
  </si>
  <si>
    <t>95</t>
  </si>
  <si>
    <t>67.50</t>
  </si>
  <si>
    <t>定性指标</t>
  </si>
  <si>
    <t>90</t>
  </si>
  <si>
    <t>预算06表</t>
  </si>
  <si>
    <t>政府性基金预算支出预算表</t>
  </si>
  <si>
    <t>单位名称：全部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</si>
  <si>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</si>
  <si>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</si>
  <si>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</si>
  <si>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</si>
  <si>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</si>
  <si>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</si>
  <si>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</si>
  <si>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</si>
  <si>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</si>
  <si>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</si>
  <si>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</si>
  <si>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说明：双江拉祜族佤族布朗族傣族自治县勐勐小学2025年无部门政府采购预算，故此表为空表。</t>
  </si>
  <si>
    <t>预算08表</t>
  </si>
  <si>
    <t>政府购买服务项目</t>
  </si>
  <si>
    <t>政府购买服务目录</t>
  </si>
  <si>
    <t>政府性基金</t>
  </si>
  <si>
    <t>说明：双江拉祜族佤族布朗族傣族自治县勐勐小学2025年无政府购买服务预算，故此表为空表。</t>
  </si>
  <si>
    <t>预算09-1表</t>
  </si>
  <si>
    <t>单位名称（项目）</t>
  </si>
  <si>
    <t>地区</t>
  </si>
  <si>
    <t>-</t>
  </si>
  <si>
    <t>说明：双江拉祜族佤族布朗族傣族自治县勐勐小学2025年无县对下转移支付预算，故此表为空表。</t>
  </si>
  <si>
    <t>预算09-2表</t>
  </si>
  <si>
    <t>说明：双江拉祜族佤族布朗族傣族自治县勐勐小学2025年无县对下转移支付预算，无相应绩效目标，故此表为空表。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</si>
  <si>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</si>
  <si>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</si>
  <si>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</si>
  <si>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</si>
  <si>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</si>
  <si>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</si>
  <si>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</si>
  <si>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</si>
  <si>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</si>
  <si>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</si>
  <si>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说明：双江拉祜族佤族布朗族傣族自治县勐勐小学2025年无中央和省、市转移支付补助项目支出预算，故此表为空表。</t>
  </si>
  <si>
    <t>预算12表</t>
  </si>
  <si>
    <t>项目级次</t>
  </si>
  <si>
    <t>312 民生类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</si>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</sst>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1.25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26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6" fontId="7" fillId="0" borderId="7" xfId="51" applyProtection="1">
      <alignment horizontal="right" vertical="center"/>
      <protection locked="0"/>
    </xf>
    <xf numFmtId="49" fontId="7" fillId="0" borderId="7" xfId="50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  <protection locked="0"/>
    </xf>
    <xf numFmtId="0" fontId="9" fillId="0" borderId="0" xfId="57" applyFont="1" applyFill="1" applyAlignment="1" applyProtection="1">
      <alignment horizontal="left" vertical="center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</xf>
    <xf numFmtId="0" fontId="13" fillId="0" borderId="7" xfId="0" applyFont="1" applyBorder="1" applyAlignment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0" fontId="13" fillId="0" borderId="10" xfId="0" applyFont="1" applyBorder="1" applyAlignment="1">
      <alignment horizontal="center" vertical="center" wrapText="1"/>
      <protection locked="0"/>
    </xf>
    <xf numFmtId="0" fontId="13" fillId="0" borderId="12" xfId="0" applyFont="1" applyBorder="1" applyAlignment="1">
      <alignment horizontal="center" vertical="center"/>
      <protection locked="0"/>
    </xf>
    <xf numFmtId="0" fontId="13" fillId="0" borderId="12" xfId="0" applyFont="1" applyBorder="1" applyAlignment="1">
      <alignment horizontal="center" vertical="center" wrapText="1"/>
      <protection locked="0"/>
    </xf>
    <xf numFmtId="0" fontId="14" fillId="0" borderId="0" xfId="0" applyFont="1" applyAlignment="1">
      <alignment horizontal="right"/>
      <protection locked="0"/>
    </xf>
    <xf numFmtId="49" fontId="14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  <protection locked="0"/>
    </xf>
    <xf numFmtId="0" fontId="15" fillId="0" borderId="0" xfId="0" applyFont="1" applyAlignment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  <protection locked="0"/>
    </xf>
    <xf numFmtId="49" fontId="10" fillId="0" borderId="11" xfId="0" applyNumberFormat="1" applyFont="1" applyBorder="1" applyAlignment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11" xfId="0" applyFont="1" applyBorder="1" applyAlignment="1">
      <alignment horizontal="left" vertical="center" wrapText="1" indent="1"/>
      <protection locked="0"/>
    </xf>
    <xf numFmtId="0" fontId="4" fillId="0" borderId="11" xfId="0" applyFont="1" applyBorder="1" applyAlignment="1">
      <alignment horizontal="left" vertical="center" wrapText="1" indent="2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10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2"/>
    </xf>
    <xf numFmtId="0" fontId="4" fillId="0" borderId="7" xfId="0" applyFont="1" applyBorder="1" applyAlignment="1">
      <alignment horizontal="left" vertical="center" wrapText="1"/>
      <protection locked="0"/>
    </xf>
    <xf numFmtId="0" fontId="0" fillId="0" borderId="0" xfId="0" applyFill="1" applyBorder="1">
      <alignment vertical="top"/>
      <protection locked="0"/>
    </xf>
    <xf numFmtId="0" fontId="0" fillId="0" borderId="0" xfId="0" applyFill="1" applyBorder="1">
      <alignment vertical="top"/>
      <protection locked="0"/>
    </xf>
    <xf numFmtId="0" fontId="8" fillId="0" borderId="0" xfId="0" applyFont="1" applyProtection="1">
      <alignment vertical="top"/>
    </xf>
    <xf numFmtId="3" fontId="6" fillId="0" borderId="7" xfId="0" applyNumberFormat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horizontal="left" vertical="center" wrapText="1"/>
    </xf>
    <xf numFmtId="49" fontId="7" fillId="0" borderId="7" xfId="50" applyFill="1" applyProtection="1">
      <alignment horizontal="left" vertical="center" wrapText="1"/>
      <protection locked="0"/>
    </xf>
    <xf numFmtId="49" fontId="7" fillId="0" borderId="7" xfId="50" applyFill="1" applyProtection="1">
      <alignment horizontal="left" vertical="center" wrapText="1"/>
      <protection locked="0"/>
    </xf>
    <xf numFmtId="0" fontId="7" fillId="0" borderId="7" xfId="0" applyFont="1" applyFill="1" applyBorder="1" applyAlignment="1">
      <alignment horizontal="left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176" fontId="7" fillId="0" borderId="7" xfId="51" applyFill="1" applyProtection="1">
      <alignment horizontal="right" vertical="center"/>
      <protection locked="0"/>
    </xf>
    <xf numFmtId="176" fontId="7" fillId="0" borderId="7" xfId="51" applyFill="1" applyProtection="1">
      <alignment horizontal="right" vertical="center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 wrapText="1"/>
    </xf>
    <xf numFmtId="0" fontId="16" fillId="0" borderId="0" xfId="0" applyFont="1" applyAlignment="1" applyProtection="1">
      <alignment wrapText="1"/>
    </xf>
    <xf numFmtId="0" fontId="17" fillId="0" borderId="0" xfId="0" applyAlignment="1" applyProtection="1">
      <alignment horizontal="right" vertical="center" wrapText="1"/>
    </xf>
    <xf numFmtId="0" fontId="18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10" fillId="0" borderId="7" xfId="0" applyFont="1" applyBorder="1" applyAlignment="1">
      <alignment horizontal="center" vertical="center"/>
      <protection locked="0"/>
    </xf>
    <xf numFmtId="0" fontId="19" fillId="0" borderId="7" xfId="0" applyFont="1" applyBorder="1" applyAlignment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176" fontId="17" fillId="0" borderId="7" xfId="51" applyFont="1">
      <alignment horizontal="right" vertical="center"/>
    </xf>
    <xf numFmtId="176" fontId="17" fillId="0" borderId="7" xfId="51" applyFont="1" applyAlignment="1">
      <alignment horizontal="center" vertical="center"/>
    </xf>
    <xf numFmtId="0" fontId="9" fillId="0" borderId="0" xfId="57" applyFont="1" applyFill="1" applyAlignment="1" applyProtection="1">
      <alignment horizontal="left" vertical="center" wrapText="1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10" fillId="0" borderId="7" xfId="0" applyNumberFormat="1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49" fontId="10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2" fillId="0" borderId="7" xfId="0" applyFont="1" applyBorder="1" applyAlignment="1" applyProtection="1">
      <alignment horizontal="center" vertical="center"/>
    </xf>
    <xf numFmtId="0" fontId="22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6" fontId="23" fillId="0" borderId="7" xfId="51" applyFont="1" applyProtection="1">
      <alignment horizontal="right" vertical="center"/>
      <protection locked="0"/>
    </xf>
    <xf numFmtId="0" fontId="24" fillId="0" borderId="0" xfId="0" applyFont="1" applyProtection="1">
      <alignment vertical="top"/>
    </xf>
    <xf numFmtId="0" fontId="25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2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7" xfId="0" applyFont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8"/>
  <sheetViews>
    <sheetView showZeros="0" topLeftCell="A10" workbookViewId="0">
      <selection activeCell="D14" sqref="D14"/>
    </sheetView>
  </sheetViews>
  <sheetFormatPr defaultColWidth="9.13888888888889" defaultRowHeight="12" customHeight="1" outlineLevelCol="3"/>
  <cols>
    <col min="1" max="1" width="31.8518518518519" customWidth="1"/>
    <col min="2" max="2" width="35.5740740740741" customWidth="1"/>
    <col min="3" max="3" width="36.5740740740741" customWidth="1"/>
    <col min="4" max="4" width="33.8518518518519" customWidth="1"/>
  </cols>
  <sheetData>
    <row r="1" ht="15" customHeight="1" spans="4:4">
      <c r="D1" s="33" t="s">
        <v>0</v>
      </c>
    </row>
    <row r="2" ht="36" customHeight="1" spans="1:4">
      <c r="A2" s="4" t="str">
        <f>"2025"&amp;"年部门财务收支预算总表"</f>
        <v>2025年部门财务收支预算总表</v>
      </c>
      <c r="B2" s="216"/>
      <c r="C2" s="216"/>
      <c r="D2" s="216"/>
    </row>
    <row r="3" ht="18.75" customHeight="1" spans="1:4">
      <c r="A3" s="35" t="str">
        <f>"单位名称："&amp;"双江拉祜族佤族布朗族傣族自治县勐勐小学"</f>
        <v>单位名称：双江拉祜族佤族布朗族傣族自治县勐勐小学</v>
      </c>
      <c r="B3" s="217"/>
      <c r="C3" s="217"/>
      <c r="D3" s="33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26" t="str">
        <f t="shared" ref="B5:D5" si="0">"2025"&amp;"年预算数"</f>
        <v>2025年预算数</v>
      </c>
      <c r="C5" s="26" t="s">
        <v>5</v>
      </c>
      <c r="D5" s="26" t="str">
        <f t="shared" si="0"/>
        <v>2025年预算数</v>
      </c>
    </row>
    <row r="6" ht="18.75" customHeight="1" spans="1:4">
      <c r="A6" s="28"/>
      <c r="B6" s="28"/>
      <c r="C6" s="28"/>
      <c r="D6" s="28"/>
    </row>
    <row r="7" ht="18.75" customHeight="1" spans="1:4">
      <c r="A7" s="181" t="s">
        <v>6</v>
      </c>
      <c r="B7" s="23">
        <v>12344979.81</v>
      </c>
      <c r="C7" s="181" t="s">
        <v>7</v>
      </c>
      <c r="D7" s="23"/>
    </row>
    <row r="8" ht="18.75" customHeight="1" spans="1:4">
      <c r="A8" s="181" t="s">
        <v>8</v>
      </c>
      <c r="B8" s="23"/>
      <c r="C8" s="181" t="s">
        <v>9</v>
      </c>
      <c r="D8" s="23"/>
    </row>
    <row r="9" ht="18.75" customHeight="1" spans="1:4">
      <c r="A9" s="181" t="s">
        <v>10</v>
      </c>
      <c r="B9" s="23"/>
      <c r="C9" s="181" t="s">
        <v>11</v>
      </c>
      <c r="D9" s="23"/>
    </row>
    <row r="10" ht="18.75" customHeight="1" spans="1:4">
      <c r="A10" s="181" t="s">
        <v>12</v>
      </c>
      <c r="B10" s="23"/>
      <c r="C10" s="181" t="s">
        <v>13</v>
      </c>
      <c r="D10" s="23"/>
    </row>
    <row r="11" ht="18.75" customHeight="1" spans="1:4">
      <c r="A11" s="21" t="s">
        <v>14</v>
      </c>
      <c r="B11" s="23"/>
      <c r="C11" s="218" t="s">
        <v>15</v>
      </c>
      <c r="D11" s="23">
        <v>8671438.48</v>
      </c>
    </row>
    <row r="12" ht="18.75" customHeight="1" spans="1:4">
      <c r="A12" s="219" t="s">
        <v>16</v>
      </c>
      <c r="B12" s="23"/>
      <c r="C12" s="220" t="s">
        <v>17</v>
      </c>
      <c r="D12" s="23"/>
    </row>
    <row r="13" ht="18.75" customHeight="1" spans="1:4">
      <c r="A13" s="219" t="s">
        <v>18</v>
      </c>
      <c r="B13" s="23"/>
      <c r="C13" s="220" t="s">
        <v>19</v>
      </c>
      <c r="D13" s="23"/>
    </row>
    <row r="14" ht="18.75" customHeight="1" spans="1:4">
      <c r="A14" s="219" t="s">
        <v>20</v>
      </c>
      <c r="B14" s="23"/>
      <c r="C14" s="220" t="s">
        <v>21</v>
      </c>
      <c r="D14" s="23">
        <v>2340868.46</v>
      </c>
    </row>
    <row r="15" ht="18.75" customHeight="1" spans="1:4">
      <c r="A15" s="219" t="s">
        <v>22</v>
      </c>
      <c r="B15" s="23"/>
      <c r="C15" s="220" t="s">
        <v>23</v>
      </c>
      <c r="D15" s="23">
        <v>613694.67</v>
      </c>
    </row>
    <row r="16" ht="18.75" customHeight="1" spans="1:4">
      <c r="A16" s="219" t="s">
        <v>24</v>
      </c>
      <c r="B16" s="23"/>
      <c r="C16" s="219" t="s">
        <v>25</v>
      </c>
      <c r="D16" s="23"/>
    </row>
    <row r="17" ht="18.75" customHeight="1" spans="1:4">
      <c r="A17" s="219" t="s">
        <v>26</v>
      </c>
      <c r="B17" s="23"/>
      <c r="C17" s="219" t="s">
        <v>27</v>
      </c>
      <c r="D17" s="23"/>
    </row>
    <row r="18" ht="18.75" customHeight="1" spans="1:4">
      <c r="A18" s="221" t="s">
        <v>26</v>
      </c>
      <c r="B18" s="23"/>
      <c r="C18" s="220" t="s">
        <v>28</v>
      </c>
      <c r="D18" s="23"/>
    </row>
    <row r="19" ht="18.75" customHeight="1" spans="1:4">
      <c r="A19" s="221" t="s">
        <v>26</v>
      </c>
      <c r="B19" s="23"/>
      <c r="C19" s="220" t="s">
        <v>29</v>
      </c>
      <c r="D19" s="23"/>
    </row>
    <row r="20" ht="18.75" customHeight="1" spans="1:4">
      <c r="A20" s="221" t="s">
        <v>26</v>
      </c>
      <c r="B20" s="23"/>
      <c r="C20" s="220" t="s">
        <v>30</v>
      </c>
      <c r="D20" s="23"/>
    </row>
    <row r="21" ht="18.75" customHeight="1" spans="1:4">
      <c r="A21" s="221" t="s">
        <v>26</v>
      </c>
      <c r="B21" s="23"/>
      <c r="C21" s="220" t="s">
        <v>31</v>
      </c>
      <c r="D21" s="23"/>
    </row>
    <row r="22" ht="18.75" customHeight="1" spans="1:4">
      <c r="A22" s="221" t="s">
        <v>26</v>
      </c>
      <c r="B22" s="23"/>
      <c r="C22" s="220" t="s">
        <v>32</v>
      </c>
      <c r="D22" s="23"/>
    </row>
    <row r="23" ht="18.75" customHeight="1" spans="1:4">
      <c r="A23" s="221" t="s">
        <v>26</v>
      </c>
      <c r="B23" s="23"/>
      <c r="C23" s="220" t="s">
        <v>33</v>
      </c>
      <c r="D23" s="23"/>
    </row>
    <row r="24" ht="18.75" customHeight="1" spans="1:4">
      <c r="A24" s="221" t="s">
        <v>26</v>
      </c>
      <c r="B24" s="23"/>
      <c r="C24" s="220" t="s">
        <v>34</v>
      </c>
      <c r="D24" s="23"/>
    </row>
    <row r="25" ht="18.75" customHeight="1" spans="1:4">
      <c r="A25" s="221" t="s">
        <v>26</v>
      </c>
      <c r="B25" s="23"/>
      <c r="C25" s="220" t="s">
        <v>35</v>
      </c>
      <c r="D25" s="23">
        <v>857396.16</v>
      </c>
    </row>
    <row r="26" ht="18.75" customHeight="1" spans="1:4">
      <c r="A26" s="221" t="s">
        <v>26</v>
      </c>
      <c r="B26" s="23"/>
      <c r="C26" s="220" t="s">
        <v>36</v>
      </c>
      <c r="D26" s="23"/>
    </row>
    <row r="27" ht="18.75" customHeight="1" spans="1:4">
      <c r="A27" s="221" t="s">
        <v>26</v>
      </c>
      <c r="B27" s="23"/>
      <c r="C27" s="220" t="s">
        <v>37</v>
      </c>
      <c r="D27" s="23"/>
    </row>
    <row r="28" ht="18.75" customHeight="1" spans="1:4">
      <c r="A28" s="221" t="s">
        <v>26</v>
      </c>
      <c r="B28" s="23"/>
      <c r="C28" s="220" t="s">
        <v>38</v>
      </c>
      <c r="D28" s="23"/>
    </row>
    <row r="29" ht="18.75" customHeight="1" spans="1:4">
      <c r="A29" s="221" t="s">
        <v>26</v>
      </c>
      <c r="B29" s="23"/>
      <c r="C29" s="220" t="s">
        <v>39</v>
      </c>
      <c r="D29" s="23"/>
    </row>
    <row r="30" ht="18.75" customHeight="1" spans="1:4">
      <c r="A30" s="222" t="s">
        <v>26</v>
      </c>
      <c r="B30" s="23"/>
      <c r="C30" s="219" t="s">
        <v>40</v>
      </c>
      <c r="D30" s="23">
        <v>50000</v>
      </c>
    </row>
    <row r="31" ht="18.75" customHeight="1" spans="1:4">
      <c r="A31" s="222" t="s">
        <v>26</v>
      </c>
      <c r="B31" s="23"/>
      <c r="C31" s="219" t="s">
        <v>41</v>
      </c>
      <c r="D31" s="23"/>
    </row>
    <row r="32" ht="18.75" customHeight="1" spans="1:4">
      <c r="A32" s="222" t="s">
        <v>26</v>
      </c>
      <c r="B32" s="23"/>
      <c r="C32" s="219" t="s">
        <v>42</v>
      </c>
      <c r="D32" s="23"/>
    </row>
    <row r="33" ht="18.75" customHeight="1" spans="1:4">
      <c r="A33" s="223"/>
      <c r="B33" s="182"/>
      <c r="C33" s="219" t="s">
        <v>43</v>
      </c>
      <c r="D33" s="180"/>
    </row>
    <row r="34" ht="18.75" customHeight="1" spans="1:4">
      <c r="A34" s="223" t="s">
        <v>44</v>
      </c>
      <c r="B34" s="182">
        <f>SUM(B7:B11)</f>
        <v>12344979.81</v>
      </c>
      <c r="C34" s="177" t="s">
        <v>45</v>
      </c>
      <c r="D34" s="182">
        <v>12533397.77</v>
      </c>
    </row>
    <row r="35" ht="18.75" customHeight="1" spans="1:4">
      <c r="A35" s="224" t="s">
        <v>46</v>
      </c>
      <c r="B35" s="23">
        <v>188417.96</v>
      </c>
      <c r="C35" s="181" t="s">
        <v>47</v>
      </c>
      <c r="D35" s="23"/>
    </row>
    <row r="36" ht="18.75" customHeight="1" spans="1:4">
      <c r="A36" s="224" t="s">
        <v>48</v>
      </c>
      <c r="B36" s="23">
        <v>188417.96</v>
      </c>
      <c r="C36" s="181" t="s">
        <v>48</v>
      </c>
      <c r="D36" s="23"/>
    </row>
    <row r="37" ht="18.75" customHeight="1" spans="1:4">
      <c r="A37" s="224" t="s">
        <v>49</v>
      </c>
      <c r="B37" s="23">
        <f>B35-B36</f>
        <v>0</v>
      </c>
      <c r="C37" s="181" t="s">
        <v>50</v>
      </c>
      <c r="D37" s="23"/>
    </row>
    <row r="38" ht="18.75" customHeight="1" spans="1:4">
      <c r="A38" s="225" t="s">
        <v>51</v>
      </c>
      <c r="B38" s="182">
        <f t="shared" ref="B38:D38" si="1">B34+B35</f>
        <v>12533397.77</v>
      </c>
      <c r="C38" s="177" t="s">
        <v>52</v>
      </c>
      <c r="D38" s="182">
        <f t="shared" si="1"/>
        <v>12533397.77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21.1388888888889" customWidth="1"/>
    <col min="2" max="2" width="35.2777777777778" customWidth="1"/>
    <col min="3" max="8" width="20.4259259259259" customWidth="1"/>
    <col min="9" max="11" width="20.5740740740741" customWidth="1"/>
    <col min="12" max="12" width="20.4259259259259" customWidth="1"/>
    <col min="13" max="13" width="20.5740740740741" customWidth="1"/>
    <col min="14" max="19" width="20.4259259259259" customWidth="1"/>
  </cols>
  <sheetData>
    <row r="1" ht="19.5" customHeight="1" spans="10:19">
      <c r="J1" s="183"/>
      <c r="O1" s="64"/>
      <c r="P1" s="64"/>
      <c r="Q1" s="64"/>
      <c r="R1" s="64"/>
      <c r="S1" s="32" t="s">
        <v>53</v>
      </c>
    </row>
    <row r="2" ht="57.75" customHeight="1" spans="1:19">
      <c r="A2" s="142" t="str">
        <f>"2025"&amp;"年部门收入预算表"</f>
        <v>2025年部门收入预算表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209"/>
      <c r="P2" s="209"/>
      <c r="Q2" s="209"/>
      <c r="R2" s="209"/>
      <c r="S2" s="209"/>
    </row>
    <row r="3" ht="18.75" customHeight="1" spans="1:19">
      <c r="A3" s="35" t="str">
        <f>"单位名称："&amp;"双江拉祜族佤族布朗族傣族自治县勐勐小学"</f>
        <v>单位名称：双江拉祜族佤族布朗族傣族自治县勐勐小学</v>
      </c>
      <c r="B3" s="194"/>
      <c r="C3" s="194"/>
      <c r="D3" s="194"/>
      <c r="E3" s="194"/>
      <c r="F3" s="194"/>
      <c r="G3" s="194"/>
      <c r="H3" s="194"/>
      <c r="I3" s="194"/>
      <c r="J3" s="210"/>
      <c r="K3" s="194"/>
      <c r="L3" s="194"/>
      <c r="M3" s="194"/>
      <c r="N3" s="194"/>
      <c r="O3" s="210"/>
      <c r="P3" s="210"/>
      <c r="Q3" s="210"/>
      <c r="R3" s="210"/>
      <c r="S3" s="32" t="s">
        <v>1</v>
      </c>
    </row>
    <row r="4" ht="18.75" customHeight="1" spans="1:19">
      <c r="A4" s="195" t="s">
        <v>54</v>
      </c>
      <c r="B4" s="196" t="s">
        <v>55</v>
      </c>
      <c r="C4" s="196" t="s">
        <v>56</v>
      </c>
      <c r="D4" s="197" t="s">
        <v>57</v>
      </c>
      <c r="E4" s="198"/>
      <c r="F4" s="198"/>
      <c r="G4" s="198"/>
      <c r="H4" s="198"/>
      <c r="I4" s="198"/>
      <c r="J4" s="211"/>
      <c r="K4" s="198"/>
      <c r="L4" s="198"/>
      <c r="M4" s="198"/>
      <c r="N4" s="212"/>
      <c r="O4" s="197" t="s">
        <v>46</v>
      </c>
      <c r="P4" s="197"/>
      <c r="Q4" s="197"/>
      <c r="R4" s="197"/>
      <c r="S4" s="215"/>
    </row>
    <row r="5" ht="18.75" customHeight="1" spans="1:19">
      <c r="A5" s="199"/>
      <c r="B5" s="200"/>
      <c r="C5" s="200"/>
      <c r="D5" s="201" t="s">
        <v>58</v>
      </c>
      <c r="E5" s="201" t="s">
        <v>59</v>
      </c>
      <c r="F5" s="201" t="s">
        <v>60</v>
      </c>
      <c r="G5" s="201" t="s">
        <v>61</v>
      </c>
      <c r="H5" s="201" t="s">
        <v>62</v>
      </c>
      <c r="I5" s="213" t="s">
        <v>63</v>
      </c>
      <c r="J5" s="213"/>
      <c r="K5" s="213"/>
      <c r="L5" s="213"/>
      <c r="M5" s="213"/>
      <c r="N5" s="204"/>
      <c r="O5" s="201" t="s">
        <v>58</v>
      </c>
      <c r="P5" s="201" t="s">
        <v>59</v>
      </c>
      <c r="Q5" s="201" t="s">
        <v>60</v>
      </c>
      <c r="R5" s="201" t="s">
        <v>61</v>
      </c>
      <c r="S5" s="201" t="s">
        <v>64</v>
      </c>
    </row>
    <row r="6" ht="18.75" customHeight="1" spans="1:19">
      <c r="A6" s="202"/>
      <c r="B6" s="203"/>
      <c r="C6" s="203"/>
      <c r="D6" s="204"/>
      <c r="E6" s="204"/>
      <c r="F6" s="204"/>
      <c r="G6" s="204"/>
      <c r="H6" s="204"/>
      <c r="I6" s="203" t="s">
        <v>58</v>
      </c>
      <c r="J6" s="203" t="s">
        <v>65</v>
      </c>
      <c r="K6" s="203" t="s">
        <v>66</v>
      </c>
      <c r="L6" s="203" t="s">
        <v>67</v>
      </c>
      <c r="M6" s="203" t="s">
        <v>68</v>
      </c>
      <c r="N6" s="203" t="s">
        <v>69</v>
      </c>
      <c r="O6" s="214"/>
      <c r="P6" s="214"/>
      <c r="Q6" s="214"/>
      <c r="R6" s="214"/>
      <c r="S6" s="204"/>
    </row>
    <row r="7" ht="18.75" customHeight="1" spans="1:19">
      <c r="A7" s="169">
        <v>1</v>
      </c>
      <c r="B7" s="169">
        <v>2</v>
      </c>
      <c r="C7" s="169">
        <v>3</v>
      </c>
      <c r="D7" s="169">
        <v>4</v>
      </c>
      <c r="E7" s="169">
        <v>5</v>
      </c>
      <c r="F7" s="169">
        <v>6</v>
      </c>
      <c r="G7" s="169">
        <v>7</v>
      </c>
      <c r="H7" s="169">
        <v>8</v>
      </c>
      <c r="I7" s="169">
        <v>9</v>
      </c>
      <c r="J7" s="169">
        <v>10</v>
      </c>
      <c r="K7" s="169">
        <v>11</v>
      </c>
      <c r="L7" s="169">
        <v>12</v>
      </c>
      <c r="M7" s="169">
        <v>13</v>
      </c>
      <c r="N7" s="169">
        <v>14</v>
      </c>
      <c r="O7" s="169">
        <v>15</v>
      </c>
      <c r="P7" s="169">
        <v>16</v>
      </c>
      <c r="Q7" s="169">
        <v>17</v>
      </c>
      <c r="R7" s="169">
        <v>18</v>
      </c>
      <c r="S7" s="169">
        <v>19</v>
      </c>
    </row>
    <row r="8" ht="18.75" customHeight="1" spans="1:19">
      <c r="A8" s="205" t="s">
        <v>70</v>
      </c>
      <c r="B8" s="206" t="s">
        <v>71</v>
      </c>
      <c r="C8" s="23">
        <v>12533397.77</v>
      </c>
      <c r="D8" s="23">
        <v>12344979.81</v>
      </c>
      <c r="E8" s="23">
        <v>12344979.81</v>
      </c>
      <c r="F8" s="23"/>
      <c r="G8" s="23"/>
      <c r="H8" s="23"/>
      <c r="I8" s="23"/>
      <c r="J8" s="23"/>
      <c r="K8" s="23"/>
      <c r="L8" s="23"/>
      <c r="M8" s="23"/>
      <c r="N8" s="23"/>
      <c r="O8" s="23">
        <v>188417.96</v>
      </c>
      <c r="P8" s="23">
        <v>138417.96</v>
      </c>
      <c r="Q8" s="23">
        <v>50000</v>
      </c>
      <c r="R8" s="23"/>
      <c r="S8" s="23"/>
    </row>
    <row r="9" ht="18.75" customHeight="1" spans="1:19">
      <c r="A9" s="207" t="s">
        <v>56</v>
      </c>
      <c r="B9" s="208"/>
      <c r="C9" s="23">
        <v>12533397.77</v>
      </c>
      <c r="D9" s="23">
        <v>12344979.81</v>
      </c>
      <c r="E9" s="23">
        <v>12344979.81</v>
      </c>
      <c r="F9" s="23"/>
      <c r="G9" s="23"/>
      <c r="H9" s="23"/>
      <c r="I9" s="23"/>
      <c r="J9" s="23"/>
      <c r="K9" s="23"/>
      <c r="L9" s="23"/>
      <c r="M9" s="23"/>
      <c r="N9" s="23"/>
      <c r="O9" s="23">
        <v>188417.96</v>
      </c>
      <c r="P9" s="23">
        <v>138417.96</v>
      </c>
      <c r="Q9" s="23">
        <v>50000</v>
      </c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33"/>
  <sheetViews>
    <sheetView showZeros="0" workbookViewId="0">
      <selection activeCell="F1" sqref="F$1:F$1048576"/>
    </sheetView>
  </sheetViews>
  <sheetFormatPr defaultColWidth="9.13888888888889" defaultRowHeight="14.25" customHeight="1"/>
  <cols>
    <col min="1" max="1" width="14.2777777777778" customWidth="1"/>
    <col min="2" max="2" width="37.712962962963" customWidth="1"/>
    <col min="3" max="6" width="19.1388888888889" customWidth="1"/>
    <col min="7" max="8" width="19" customWidth="1"/>
    <col min="9" max="9" width="18.8518518518519" customWidth="1"/>
    <col min="10" max="11" width="19" customWidth="1"/>
    <col min="12" max="14" width="18.8518518518519" customWidth="1"/>
    <col min="15" max="15" width="19" customWidth="1"/>
  </cols>
  <sheetData>
    <row r="1" ht="19.5" customHeight="1" spans="4:15">
      <c r="D1" s="183"/>
      <c r="H1" s="183"/>
      <c r="J1" s="183"/>
      <c r="O1" s="33" t="s">
        <v>72</v>
      </c>
    </row>
    <row r="2" ht="42" customHeight="1" spans="1:15">
      <c r="A2" s="4" t="str">
        <f>"2025"&amp;"年部门支出预算表"</f>
        <v>2025年部门支出预算表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ht="18.75" customHeight="1" spans="1:15">
      <c r="A3" s="185" t="str">
        <f>"单位名称："&amp;"双江拉祜族佤族布朗族傣族自治县勐勐小学"</f>
        <v>单位名称：双江拉祜族佤族布朗族傣族自治县勐勐小学</v>
      </c>
      <c r="B3" s="186"/>
      <c r="C3" s="63"/>
      <c r="D3" s="2"/>
      <c r="E3" s="63"/>
      <c r="F3" s="63"/>
      <c r="G3" s="63"/>
      <c r="H3" s="2"/>
      <c r="I3" s="63"/>
      <c r="J3" s="2"/>
      <c r="K3" s="63"/>
      <c r="L3" s="63"/>
      <c r="M3" s="192"/>
      <c r="N3" s="192"/>
      <c r="O3" s="33" t="s">
        <v>1</v>
      </c>
    </row>
    <row r="4" ht="18.75" customHeight="1" spans="1:15">
      <c r="A4" s="9" t="s">
        <v>73</v>
      </c>
      <c r="B4" s="9" t="s">
        <v>74</v>
      </c>
      <c r="C4" s="9" t="s">
        <v>56</v>
      </c>
      <c r="D4" s="11" t="s">
        <v>59</v>
      </c>
      <c r="E4" s="72" t="s">
        <v>75</v>
      </c>
      <c r="F4" s="149" t="s">
        <v>76</v>
      </c>
      <c r="G4" s="9" t="s">
        <v>60</v>
      </c>
      <c r="H4" s="9" t="s">
        <v>61</v>
      </c>
      <c r="I4" s="9" t="s">
        <v>77</v>
      </c>
      <c r="J4" s="11" t="s">
        <v>78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55" t="s">
        <v>58</v>
      </c>
      <c r="E5" s="91" t="s">
        <v>75</v>
      </c>
      <c r="F5" s="91" t="s">
        <v>76</v>
      </c>
      <c r="G5" s="17"/>
      <c r="H5" s="17"/>
      <c r="I5" s="17"/>
      <c r="J5" s="155" t="s">
        <v>58</v>
      </c>
      <c r="K5" s="41" t="s">
        <v>79</v>
      </c>
      <c r="L5" s="41" t="s">
        <v>80</v>
      </c>
      <c r="M5" s="41" t="s">
        <v>81</v>
      </c>
      <c r="N5" s="41" t="s">
        <v>82</v>
      </c>
      <c r="O5" s="41" t="s">
        <v>83</v>
      </c>
    </row>
    <row r="6" ht="18.75" customHeight="1" spans="1:15">
      <c r="A6" s="119">
        <v>1</v>
      </c>
      <c r="B6" s="119">
        <v>2</v>
      </c>
      <c r="C6" s="169">
        <v>3</v>
      </c>
      <c r="D6" s="169">
        <v>4</v>
      </c>
      <c r="E6" s="169">
        <v>5</v>
      </c>
      <c r="F6" s="169">
        <v>6</v>
      </c>
      <c r="G6" s="169">
        <v>7</v>
      </c>
      <c r="H6" s="169">
        <v>8</v>
      </c>
      <c r="I6" s="169">
        <v>9</v>
      </c>
      <c r="J6" s="169">
        <v>10</v>
      </c>
      <c r="K6" s="169">
        <v>11</v>
      </c>
      <c r="L6" s="169">
        <v>12</v>
      </c>
      <c r="M6" s="169">
        <v>13</v>
      </c>
      <c r="N6" s="169">
        <v>14</v>
      </c>
      <c r="O6" s="169">
        <v>15</v>
      </c>
    </row>
    <row r="7" ht="18.75" customHeight="1" spans="1:15">
      <c r="A7" s="181" t="s">
        <v>84</v>
      </c>
      <c r="B7" s="181" t="s">
        <v>85</v>
      </c>
      <c r="C7" s="23">
        <v>8671438.48</v>
      </c>
      <c r="D7" s="23">
        <v>8671438.48</v>
      </c>
      <c r="E7" s="23">
        <v>8523090.72</v>
      </c>
      <c r="F7" s="23">
        <v>148347.76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226" t="s">
        <v>86</v>
      </c>
      <c r="B8" s="226" t="s">
        <v>87</v>
      </c>
      <c r="C8" s="23">
        <v>8671438.48</v>
      </c>
      <c r="D8" s="23">
        <v>8671438.48</v>
      </c>
      <c r="E8" s="23">
        <v>8523090.72</v>
      </c>
      <c r="F8" s="23">
        <v>148347.76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227" t="s">
        <v>88</v>
      </c>
      <c r="B9" s="228" t="s">
        <v>89</v>
      </c>
      <c r="C9" s="23">
        <v>8671438.48</v>
      </c>
      <c r="D9" s="23">
        <v>8671438.48</v>
      </c>
      <c r="E9" s="23">
        <v>8523090.72</v>
      </c>
      <c r="F9" s="23">
        <v>148347.76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81" t="s">
        <v>90</v>
      </c>
      <c r="B10" s="181" t="s">
        <v>91</v>
      </c>
      <c r="C10" s="23">
        <v>2340868.46</v>
      </c>
      <c r="D10" s="23">
        <v>2340868.46</v>
      </c>
      <c r="E10" s="23">
        <v>2340868.46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226" t="s">
        <v>92</v>
      </c>
      <c r="B11" s="226" t="s">
        <v>93</v>
      </c>
      <c r="C11" s="23">
        <v>2096394.88</v>
      </c>
      <c r="D11" s="23">
        <v>2096394.88</v>
      </c>
      <c r="E11" s="23">
        <v>2096394.88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227" t="s">
        <v>94</v>
      </c>
      <c r="B12" s="228" t="s">
        <v>95</v>
      </c>
      <c r="C12" s="23">
        <v>953200</v>
      </c>
      <c r="D12" s="23">
        <v>953200</v>
      </c>
      <c r="E12" s="23">
        <v>953200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227" t="s">
        <v>96</v>
      </c>
      <c r="B13" s="228" t="s">
        <v>97</v>
      </c>
      <c r="C13" s="23">
        <v>1143194.88</v>
      </c>
      <c r="D13" s="23">
        <v>1143194.88</v>
      </c>
      <c r="E13" s="23">
        <v>1143194.88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227" t="s">
        <v>98</v>
      </c>
      <c r="B14" s="228" t="s">
        <v>99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226" t="s">
        <v>100</v>
      </c>
      <c r="B15" s="226" t="s">
        <v>101</v>
      </c>
      <c r="C15" s="23">
        <v>79467.6</v>
      </c>
      <c r="D15" s="23">
        <v>79467.6</v>
      </c>
      <c r="E15" s="23">
        <v>79467.6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27" t="s">
        <v>102</v>
      </c>
      <c r="B16" s="228" t="s">
        <v>103</v>
      </c>
      <c r="C16" s="23">
        <v>79467.6</v>
      </c>
      <c r="D16" s="23">
        <v>79467.6</v>
      </c>
      <c r="E16" s="23">
        <v>79467.6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26" t="s">
        <v>104</v>
      </c>
      <c r="B17" s="226" t="s">
        <v>105</v>
      </c>
      <c r="C17" s="23">
        <v>114991.2</v>
      </c>
      <c r="D17" s="23">
        <v>114991.2</v>
      </c>
      <c r="E17" s="23">
        <v>114991.2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27" t="s">
        <v>106</v>
      </c>
      <c r="B18" s="228" t="s">
        <v>107</v>
      </c>
      <c r="C18" s="23">
        <v>114991.2</v>
      </c>
      <c r="D18" s="23">
        <v>114991.2</v>
      </c>
      <c r="E18" s="23">
        <v>114991.2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226" t="s">
        <v>108</v>
      </c>
      <c r="B19" s="226" t="s">
        <v>109</v>
      </c>
      <c r="C19" s="23">
        <v>50014.78</v>
      </c>
      <c r="D19" s="23">
        <v>50014.78</v>
      </c>
      <c r="E19" s="23">
        <v>50014.78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27" t="s">
        <v>110</v>
      </c>
      <c r="B20" s="228" t="s">
        <v>109</v>
      </c>
      <c r="C20" s="23">
        <v>50014.78</v>
      </c>
      <c r="D20" s="23">
        <v>50014.78</v>
      </c>
      <c r="E20" s="23">
        <v>50014.78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81" t="s">
        <v>111</v>
      </c>
      <c r="B21" s="181" t="s">
        <v>112</v>
      </c>
      <c r="C21" s="23">
        <v>613694.67</v>
      </c>
      <c r="D21" s="23">
        <v>613694.67</v>
      </c>
      <c r="E21" s="23">
        <v>613694.67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226" t="s">
        <v>113</v>
      </c>
      <c r="B22" s="226" t="s">
        <v>114</v>
      </c>
      <c r="C22" s="23">
        <v>613694.67</v>
      </c>
      <c r="D22" s="23">
        <v>613694.67</v>
      </c>
      <c r="E22" s="23">
        <v>613694.67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27" t="s">
        <v>115</v>
      </c>
      <c r="B23" s="228" t="s">
        <v>116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227" t="s">
        <v>117</v>
      </c>
      <c r="B24" s="228" t="s">
        <v>118</v>
      </c>
      <c r="C24" s="23">
        <v>507292.73</v>
      </c>
      <c r="D24" s="23">
        <v>507292.73</v>
      </c>
      <c r="E24" s="23">
        <v>507292.73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227" t="s">
        <v>119</v>
      </c>
      <c r="B25" s="228" t="s">
        <v>120</v>
      </c>
      <c r="C25" s="23">
        <v>67080</v>
      </c>
      <c r="D25" s="23">
        <v>67080</v>
      </c>
      <c r="E25" s="23">
        <v>67080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227" t="s">
        <v>121</v>
      </c>
      <c r="B26" s="228" t="s">
        <v>122</v>
      </c>
      <c r="C26" s="23">
        <v>39321.94</v>
      </c>
      <c r="D26" s="23">
        <v>39321.94</v>
      </c>
      <c r="E26" s="23">
        <v>39321.94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81" t="s">
        <v>123</v>
      </c>
      <c r="B27" s="181" t="s">
        <v>124</v>
      </c>
      <c r="C27" s="23">
        <v>857396.16</v>
      </c>
      <c r="D27" s="23">
        <v>857396.16</v>
      </c>
      <c r="E27" s="23">
        <v>857396.16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226" t="s">
        <v>125</v>
      </c>
      <c r="B28" s="226" t="s">
        <v>126</v>
      </c>
      <c r="C28" s="23">
        <v>857396.16</v>
      </c>
      <c r="D28" s="23">
        <v>857396.16</v>
      </c>
      <c r="E28" s="23">
        <v>857396.16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227" t="s">
        <v>127</v>
      </c>
      <c r="B29" s="228" t="s">
        <v>128</v>
      </c>
      <c r="C29" s="23">
        <v>857396.16</v>
      </c>
      <c r="D29" s="23">
        <v>857396.16</v>
      </c>
      <c r="E29" s="23">
        <v>857396.16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81" t="s">
        <v>129</v>
      </c>
      <c r="B30" s="181" t="s">
        <v>83</v>
      </c>
      <c r="C30" s="23">
        <v>50000</v>
      </c>
      <c r="D30" s="23"/>
      <c r="E30" s="23"/>
      <c r="F30" s="23"/>
      <c r="G30" s="23">
        <v>50000</v>
      </c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226" t="s">
        <v>130</v>
      </c>
      <c r="B31" s="226" t="s">
        <v>131</v>
      </c>
      <c r="C31" s="23">
        <v>50000</v>
      </c>
      <c r="D31" s="23"/>
      <c r="E31" s="23"/>
      <c r="F31" s="23"/>
      <c r="G31" s="23">
        <v>50000</v>
      </c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227" t="s">
        <v>132</v>
      </c>
      <c r="B32" s="228" t="s">
        <v>133</v>
      </c>
      <c r="C32" s="23">
        <v>50000</v>
      </c>
      <c r="D32" s="23"/>
      <c r="E32" s="23"/>
      <c r="F32" s="23"/>
      <c r="G32" s="23">
        <v>50000</v>
      </c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190" t="s">
        <v>134</v>
      </c>
      <c r="B33" s="191" t="s">
        <v>134</v>
      </c>
      <c r="C33" s="23">
        <v>12533397.77</v>
      </c>
      <c r="D33" s="23">
        <v>12483397.77</v>
      </c>
      <c r="E33" s="23">
        <v>12335050.01</v>
      </c>
      <c r="F33" s="23">
        <v>148347.76</v>
      </c>
      <c r="G33" s="23">
        <v>50000</v>
      </c>
      <c r="H33" s="23"/>
      <c r="I33" s="23"/>
      <c r="J33" s="23"/>
      <c r="K33" s="23"/>
      <c r="L33" s="23"/>
      <c r="M33" s="23"/>
      <c r="N33" s="23"/>
      <c r="O33" s="23"/>
    </row>
  </sheetData>
  <mergeCells count="11">
    <mergeCell ref="A2:O2"/>
    <mergeCell ref="A3:L3"/>
    <mergeCell ref="D4:F4"/>
    <mergeCell ref="J4:O4"/>
    <mergeCell ref="A33:B3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showZeros="0" topLeftCell="A13" workbookViewId="0">
      <selection activeCell="D12" sqref="D12"/>
    </sheetView>
  </sheetViews>
  <sheetFormatPr defaultColWidth="9.13888888888889" defaultRowHeight="14.25" customHeight="1" outlineLevelCol="3"/>
  <cols>
    <col min="1" max="1" width="39.2777777777778" customWidth="1"/>
    <col min="2" max="2" width="30.8518518518519" customWidth="1"/>
    <col min="3" max="3" width="35.8518518518519" customWidth="1"/>
    <col min="4" max="4" width="29.8518518518519" customWidth="1"/>
  </cols>
  <sheetData>
    <row r="1" ht="19.5" customHeight="1" spans="4:4">
      <c r="D1" s="33" t="s">
        <v>135</v>
      </c>
    </row>
    <row r="2" ht="36" customHeight="1" spans="1:4">
      <c r="A2" s="4" t="str">
        <f>"2025"&amp;"年部门财政拨款收支预算总表"</f>
        <v>2025年部门财政拨款收支预算总表</v>
      </c>
      <c r="B2" s="172"/>
      <c r="C2" s="172"/>
      <c r="D2" s="172"/>
    </row>
    <row r="3" ht="18.75" customHeight="1" spans="1:4">
      <c r="A3" s="6" t="str">
        <f>"单位名称："&amp;"双江拉祜族佤族布朗族傣族自治县勐勐小学"</f>
        <v>单位名称：双江拉祜族佤族布朗族傣族自治县勐勐小学</v>
      </c>
      <c r="B3" s="173"/>
      <c r="C3" s="173"/>
      <c r="D3" s="33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104" t="str">
        <f t="shared" ref="B5:D5" si="0">"2025"&amp;"年预算数"</f>
        <v>2025年预算数</v>
      </c>
      <c r="C5" s="26" t="s">
        <v>136</v>
      </c>
      <c r="D5" s="104" t="str">
        <f t="shared" si="0"/>
        <v>2025年预算数</v>
      </c>
    </row>
    <row r="6" ht="18.75" customHeight="1" spans="1:4">
      <c r="A6" s="28"/>
      <c r="B6" s="17"/>
      <c r="C6" s="28"/>
      <c r="D6" s="17"/>
    </row>
    <row r="7" ht="18.75" customHeight="1" spans="1:4">
      <c r="A7" s="174" t="s">
        <v>137</v>
      </c>
      <c r="B7" s="23">
        <v>12344979.81</v>
      </c>
      <c r="C7" s="175" t="s">
        <v>138</v>
      </c>
      <c r="D7" s="23">
        <v>12533397.77</v>
      </c>
    </row>
    <row r="8" ht="18.75" customHeight="1" spans="1:4">
      <c r="A8" s="176" t="s">
        <v>139</v>
      </c>
      <c r="B8" s="23">
        <v>12344979.81</v>
      </c>
      <c r="C8" s="175" t="s">
        <v>140</v>
      </c>
      <c r="D8" s="23"/>
    </row>
    <row r="9" ht="18.75" customHeight="1" spans="1:4">
      <c r="A9" s="176" t="s">
        <v>141</v>
      </c>
      <c r="B9" s="23"/>
      <c r="C9" s="175" t="s">
        <v>142</v>
      </c>
      <c r="D9" s="23"/>
    </row>
    <row r="10" ht="18.75" customHeight="1" spans="1:4">
      <c r="A10" s="176" t="s">
        <v>143</v>
      </c>
      <c r="B10" s="23"/>
      <c r="C10" s="175" t="s">
        <v>144</v>
      </c>
      <c r="D10" s="23"/>
    </row>
    <row r="11" ht="18.75" customHeight="1" spans="1:4">
      <c r="A11" s="176" t="s">
        <v>145</v>
      </c>
      <c r="B11" s="23">
        <v>188417.96</v>
      </c>
      <c r="C11" s="175" t="s">
        <v>146</v>
      </c>
      <c r="D11" s="23"/>
    </row>
    <row r="12" ht="18.75" customHeight="1" spans="1:4">
      <c r="A12" s="176" t="s">
        <v>139</v>
      </c>
      <c r="B12" s="23">
        <v>138417.96</v>
      </c>
      <c r="C12" s="175" t="s">
        <v>147</v>
      </c>
      <c r="D12" s="23">
        <v>8671438.48</v>
      </c>
    </row>
    <row r="13" ht="18.75" customHeight="1" spans="1:4">
      <c r="A13" s="176" t="s">
        <v>141</v>
      </c>
      <c r="B13" s="23">
        <v>50000</v>
      </c>
      <c r="C13" s="175" t="s">
        <v>148</v>
      </c>
      <c r="D13" s="23"/>
    </row>
    <row r="14" ht="18.75" customHeight="1" spans="1:4">
      <c r="A14" s="176" t="s">
        <v>143</v>
      </c>
      <c r="B14" s="23"/>
      <c r="C14" s="175" t="s">
        <v>149</v>
      </c>
      <c r="D14" s="23"/>
    </row>
    <row r="15" ht="18.75" customHeight="1" spans="1:4">
      <c r="A15" s="177"/>
      <c r="B15" s="23"/>
      <c r="C15" s="21" t="s">
        <v>150</v>
      </c>
      <c r="D15" s="23">
        <v>2340868.46</v>
      </c>
    </row>
    <row r="16" ht="18.75" customHeight="1" spans="1:4">
      <c r="A16" s="178"/>
      <c r="B16" s="23"/>
      <c r="C16" s="21" t="s">
        <v>151</v>
      </c>
      <c r="D16" s="23">
        <v>613694.67</v>
      </c>
    </row>
    <row r="17" ht="18.75" customHeight="1" spans="1:4">
      <c r="A17" s="179"/>
      <c r="B17" s="23"/>
      <c r="C17" s="21" t="s">
        <v>152</v>
      </c>
      <c r="D17" s="23"/>
    </row>
    <row r="18" ht="18.75" customHeight="1" spans="1:4">
      <c r="A18" s="179"/>
      <c r="B18" s="23"/>
      <c r="C18" s="21" t="s">
        <v>153</v>
      </c>
      <c r="D18" s="23"/>
    </row>
    <row r="19" ht="18.75" customHeight="1" spans="1:4">
      <c r="A19" s="179"/>
      <c r="B19" s="23"/>
      <c r="C19" s="21" t="s">
        <v>154</v>
      </c>
      <c r="D19" s="23"/>
    </row>
    <row r="20" ht="18.75" customHeight="1" spans="1:4">
      <c r="A20" s="179"/>
      <c r="B20" s="23"/>
      <c r="C20" s="21" t="s">
        <v>155</v>
      </c>
      <c r="D20" s="23"/>
    </row>
    <row r="21" ht="18.75" customHeight="1" spans="1:4">
      <c r="A21" s="179"/>
      <c r="B21" s="23"/>
      <c r="C21" s="21" t="s">
        <v>156</v>
      </c>
      <c r="D21" s="23"/>
    </row>
    <row r="22" ht="18.75" customHeight="1" spans="1:4">
      <c r="A22" s="179"/>
      <c r="B22" s="23"/>
      <c r="C22" s="21" t="s">
        <v>157</v>
      </c>
      <c r="D22" s="23"/>
    </row>
    <row r="23" ht="18.75" customHeight="1" spans="1:4">
      <c r="A23" s="179"/>
      <c r="B23" s="23"/>
      <c r="C23" s="21" t="s">
        <v>158</v>
      </c>
      <c r="D23" s="23"/>
    </row>
    <row r="24" ht="18.75" customHeight="1" spans="1:4">
      <c r="A24" s="179"/>
      <c r="B24" s="23"/>
      <c r="C24" s="21" t="s">
        <v>159</v>
      </c>
      <c r="D24" s="23"/>
    </row>
    <row r="25" ht="18.75" customHeight="1" spans="1:4">
      <c r="A25" s="179"/>
      <c r="B25" s="23"/>
      <c r="C25" s="21" t="s">
        <v>160</v>
      </c>
      <c r="D25" s="23"/>
    </row>
    <row r="26" ht="18.75" customHeight="1" spans="1:4">
      <c r="A26" s="179"/>
      <c r="B26" s="23"/>
      <c r="C26" s="21" t="s">
        <v>161</v>
      </c>
      <c r="D26" s="23">
        <v>857396.16</v>
      </c>
    </row>
    <row r="27" ht="18.75" customHeight="1" spans="1:4">
      <c r="A27" s="177"/>
      <c r="B27" s="23"/>
      <c r="C27" s="21" t="s">
        <v>162</v>
      </c>
      <c r="D27" s="23"/>
    </row>
    <row r="28" ht="18.75" customHeight="1" spans="1:4">
      <c r="A28" s="178"/>
      <c r="B28" s="23"/>
      <c r="C28" s="21" t="s">
        <v>163</v>
      </c>
      <c r="D28" s="23"/>
    </row>
    <row r="29" ht="18.75" customHeight="1" spans="1:4">
      <c r="A29" s="179"/>
      <c r="B29" s="23"/>
      <c r="C29" s="21" t="s">
        <v>164</v>
      </c>
      <c r="D29" s="23"/>
    </row>
    <row r="30" ht="18.75" customHeight="1" spans="1:4">
      <c r="A30" s="179"/>
      <c r="B30" s="23"/>
      <c r="C30" s="21" t="s">
        <v>165</v>
      </c>
      <c r="D30" s="23"/>
    </row>
    <row r="31" ht="18.75" customHeight="1" spans="1:4">
      <c r="A31" s="179"/>
      <c r="B31" s="23"/>
      <c r="C31" s="21" t="s">
        <v>166</v>
      </c>
      <c r="D31" s="23">
        <v>50000</v>
      </c>
    </row>
    <row r="32" ht="18.75" customHeight="1" spans="1:4">
      <c r="A32" s="179"/>
      <c r="B32" s="23"/>
      <c r="C32" s="21" t="s">
        <v>167</v>
      </c>
      <c r="D32" s="23"/>
    </row>
    <row r="33" ht="18.75" customHeight="1" spans="1:4">
      <c r="A33" s="179"/>
      <c r="B33" s="23"/>
      <c r="C33" s="21" t="s">
        <v>168</v>
      </c>
      <c r="D33" s="23"/>
    </row>
    <row r="34" ht="18.75" customHeight="1" spans="1:4">
      <c r="A34" s="177"/>
      <c r="B34" s="180"/>
      <c r="C34" s="21" t="s">
        <v>169</v>
      </c>
      <c r="D34" s="180"/>
    </row>
    <row r="35" ht="18.75" customHeight="1" spans="1:4">
      <c r="A35" s="177"/>
      <c r="B35" s="23"/>
      <c r="C35" s="181" t="s">
        <v>170</v>
      </c>
      <c r="D35" s="23"/>
    </row>
    <row r="36" ht="18.75" customHeight="1" spans="1:4">
      <c r="A36" s="178" t="s">
        <v>171</v>
      </c>
      <c r="B36" s="182">
        <v>12533397.77</v>
      </c>
      <c r="C36" s="177" t="s">
        <v>52</v>
      </c>
      <c r="D36" s="182">
        <v>12533397.77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8"/>
  <sheetViews>
    <sheetView showZeros="0" workbookViewId="0">
      <selection activeCell="A1" sqref="A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777777777778" customWidth="1"/>
    <col min="4" max="4" width="20.4259259259259" customWidth="1"/>
    <col min="5" max="7" width="24.2777777777778" customWidth="1"/>
  </cols>
  <sheetData>
    <row r="1" customHeight="1" spans="1:7">
      <c r="A1" s="163"/>
      <c r="B1" s="163"/>
      <c r="C1" s="163"/>
      <c r="D1" s="50"/>
      <c r="E1" s="163"/>
      <c r="F1" s="53"/>
      <c r="G1" s="33" t="s">
        <v>172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3"/>
      <c r="C2" s="103"/>
      <c r="D2" s="103"/>
      <c r="E2" s="103"/>
      <c r="F2" s="103"/>
      <c r="G2" s="103"/>
    </row>
    <row r="3" ht="18.75" customHeight="1" spans="1:7">
      <c r="A3" s="6" t="str">
        <f>"单位名称："&amp;"双江拉祜族佤族布朗族傣族自治县勐勐小学"</f>
        <v>单位名称：双江拉祜族佤族布朗族傣族自治县勐勐小学</v>
      </c>
      <c r="B3" s="164"/>
      <c r="C3" s="50"/>
      <c r="D3" s="50"/>
      <c r="E3" s="50"/>
      <c r="F3" s="53"/>
      <c r="G3" s="33" t="s">
        <v>1</v>
      </c>
    </row>
    <row r="4" ht="18.75" customHeight="1" spans="1:7">
      <c r="A4" s="165" t="s">
        <v>173</v>
      </c>
      <c r="B4" s="166"/>
      <c r="C4" s="104" t="s">
        <v>56</v>
      </c>
      <c r="D4" s="144" t="s">
        <v>75</v>
      </c>
      <c r="E4" s="12"/>
      <c r="F4" s="13"/>
      <c r="G4" s="135" t="s">
        <v>76</v>
      </c>
    </row>
    <row r="5" ht="18.75" customHeight="1" spans="1:7">
      <c r="A5" s="167" t="s">
        <v>73</v>
      </c>
      <c r="B5" s="167" t="s">
        <v>74</v>
      </c>
      <c r="C5" s="28"/>
      <c r="D5" s="155" t="s">
        <v>58</v>
      </c>
      <c r="E5" s="155" t="s">
        <v>174</v>
      </c>
      <c r="F5" s="155" t="s">
        <v>175</v>
      </c>
      <c r="G5" s="92"/>
    </row>
    <row r="6" ht="18.75" customHeight="1" spans="1:7">
      <c r="A6" s="168" t="s">
        <v>176</v>
      </c>
      <c r="B6" s="168" t="s">
        <v>177</v>
      </c>
      <c r="C6" s="168" t="s">
        <v>178</v>
      </c>
      <c r="D6" s="169">
        <v>4</v>
      </c>
      <c r="E6" s="170" t="s">
        <v>179</v>
      </c>
      <c r="F6" s="170" t="s">
        <v>180</v>
      </c>
      <c r="G6" s="168" t="s">
        <v>181</v>
      </c>
    </row>
    <row r="7" ht="18.75" customHeight="1" spans="1:7">
      <c r="A7" s="120" t="s">
        <v>84</v>
      </c>
      <c r="B7" s="120" t="s">
        <v>85</v>
      </c>
      <c r="C7" s="23">
        <v>8671438.48</v>
      </c>
      <c r="D7" s="23">
        <v>8523090.72</v>
      </c>
      <c r="E7" s="23">
        <v>8420952</v>
      </c>
      <c r="F7" s="23">
        <v>102138.72</v>
      </c>
      <c r="G7" s="23">
        <v>148347.76</v>
      </c>
    </row>
    <row r="8" ht="18.75" customHeight="1" spans="1:7">
      <c r="A8" s="171" t="s">
        <v>86</v>
      </c>
      <c r="B8" s="171" t="s">
        <v>87</v>
      </c>
      <c r="C8" s="23">
        <v>8671438.48</v>
      </c>
      <c r="D8" s="23">
        <v>8523090.72</v>
      </c>
      <c r="E8" s="23">
        <v>8420952</v>
      </c>
      <c r="F8" s="23">
        <v>102138.72</v>
      </c>
      <c r="G8" s="23">
        <v>148347.76</v>
      </c>
    </row>
    <row r="9" ht="18.75" customHeight="1" spans="1:7">
      <c r="A9" s="122" t="s">
        <v>88</v>
      </c>
      <c r="B9" s="122" t="s">
        <v>89</v>
      </c>
      <c r="C9" s="23">
        <v>8671438.48</v>
      </c>
      <c r="D9" s="23">
        <v>8523090.72</v>
      </c>
      <c r="E9" s="23">
        <v>8420952</v>
      </c>
      <c r="F9" s="23">
        <v>102138.72</v>
      </c>
      <c r="G9" s="23">
        <v>148347.76</v>
      </c>
    </row>
    <row r="10" ht="18.75" customHeight="1" spans="1:7">
      <c r="A10" s="120" t="s">
        <v>90</v>
      </c>
      <c r="B10" s="120" t="s">
        <v>91</v>
      </c>
      <c r="C10" s="23">
        <v>2340868.46</v>
      </c>
      <c r="D10" s="23">
        <v>2340868.46</v>
      </c>
      <c r="E10" s="23">
        <v>2208677.26</v>
      </c>
      <c r="F10" s="23">
        <v>132191.2</v>
      </c>
      <c r="G10" s="23"/>
    </row>
    <row r="11" ht="18.75" customHeight="1" spans="1:7">
      <c r="A11" s="171" t="s">
        <v>92</v>
      </c>
      <c r="B11" s="171" t="s">
        <v>93</v>
      </c>
      <c r="C11" s="23">
        <v>2096394.88</v>
      </c>
      <c r="D11" s="23">
        <v>2096394.88</v>
      </c>
      <c r="E11" s="23">
        <v>2079194.88</v>
      </c>
      <c r="F11" s="23">
        <v>17200</v>
      </c>
      <c r="G11" s="23"/>
    </row>
    <row r="12" ht="18.75" customHeight="1" spans="1:7">
      <c r="A12" s="122" t="s">
        <v>94</v>
      </c>
      <c r="B12" s="122" t="s">
        <v>95</v>
      </c>
      <c r="C12" s="23">
        <v>953200</v>
      </c>
      <c r="D12" s="23">
        <v>953200</v>
      </c>
      <c r="E12" s="23">
        <v>936000</v>
      </c>
      <c r="F12" s="23">
        <v>17200</v>
      </c>
      <c r="G12" s="23"/>
    </row>
    <row r="13" ht="18.75" customHeight="1" spans="1:7">
      <c r="A13" s="122" t="s">
        <v>96</v>
      </c>
      <c r="B13" s="122" t="s">
        <v>97</v>
      </c>
      <c r="C13" s="23">
        <v>1143194.88</v>
      </c>
      <c r="D13" s="23">
        <v>1143194.88</v>
      </c>
      <c r="E13" s="23">
        <v>1143194.88</v>
      </c>
      <c r="F13" s="23"/>
      <c r="G13" s="23"/>
    </row>
    <row r="14" ht="18.75" customHeight="1" spans="1:7">
      <c r="A14" s="171" t="s">
        <v>100</v>
      </c>
      <c r="B14" s="171" t="s">
        <v>101</v>
      </c>
      <c r="C14" s="23">
        <v>79467.6</v>
      </c>
      <c r="D14" s="23">
        <v>79467.6</v>
      </c>
      <c r="E14" s="23">
        <v>79467.6</v>
      </c>
      <c r="F14" s="23"/>
      <c r="G14" s="23"/>
    </row>
    <row r="15" ht="18.75" customHeight="1" spans="1:7">
      <c r="A15" s="122" t="s">
        <v>102</v>
      </c>
      <c r="B15" s="122" t="s">
        <v>103</v>
      </c>
      <c r="C15" s="23">
        <v>79467.6</v>
      </c>
      <c r="D15" s="23">
        <v>79467.6</v>
      </c>
      <c r="E15" s="23">
        <v>79467.6</v>
      </c>
      <c r="F15" s="23"/>
      <c r="G15" s="23"/>
    </row>
    <row r="16" ht="18.75" customHeight="1" spans="1:7">
      <c r="A16" s="171" t="s">
        <v>104</v>
      </c>
      <c r="B16" s="171" t="s">
        <v>105</v>
      </c>
      <c r="C16" s="23">
        <v>114991.2</v>
      </c>
      <c r="D16" s="23">
        <v>114991.2</v>
      </c>
      <c r="E16" s="23"/>
      <c r="F16" s="23">
        <v>114991.2</v>
      </c>
      <c r="G16" s="23"/>
    </row>
    <row r="17" ht="18.75" customHeight="1" spans="1:7">
      <c r="A17" s="122" t="s">
        <v>106</v>
      </c>
      <c r="B17" s="122" t="s">
        <v>107</v>
      </c>
      <c r="C17" s="23">
        <v>114991.2</v>
      </c>
      <c r="D17" s="23">
        <v>114991.2</v>
      </c>
      <c r="E17" s="23"/>
      <c r="F17" s="23">
        <v>114991.2</v>
      </c>
      <c r="G17" s="23"/>
    </row>
    <row r="18" ht="18.75" customHeight="1" spans="1:7">
      <c r="A18" s="171" t="s">
        <v>108</v>
      </c>
      <c r="B18" s="171" t="s">
        <v>109</v>
      </c>
      <c r="C18" s="23">
        <v>50014.78</v>
      </c>
      <c r="D18" s="23">
        <v>50014.78</v>
      </c>
      <c r="E18" s="23">
        <v>50014.78</v>
      </c>
      <c r="F18" s="23"/>
      <c r="G18" s="23"/>
    </row>
    <row r="19" ht="18.75" customHeight="1" spans="1:7">
      <c r="A19" s="122" t="s">
        <v>110</v>
      </c>
      <c r="B19" s="122" t="s">
        <v>109</v>
      </c>
      <c r="C19" s="23">
        <v>50014.78</v>
      </c>
      <c r="D19" s="23">
        <v>50014.78</v>
      </c>
      <c r="E19" s="23">
        <v>50014.78</v>
      </c>
      <c r="F19" s="23"/>
      <c r="G19" s="23"/>
    </row>
    <row r="20" ht="18.75" customHeight="1" spans="1:7">
      <c r="A20" s="120" t="s">
        <v>111</v>
      </c>
      <c r="B20" s="120" t="s">
        <v>112</v>
      </c>
      <c r="C20" s="23">
        <v>613694.67</v>
      </c>
      <c r="D20" s="23">
        <v>613694.67</v>
      </c>
      <c r="E20" s="23">
        <v>613694.67</v>
      </c>
      <c r="F20" s="23"/>
      <c r="G20" s="23"/>
    </row>
    <row r="21" ht="18.75" customHeight="1" spans="1:7">
      <c r="A21" s="171" t="s">
        <v>113</v>
      </c>
      <c r="B21" s="171" t="s">
        <v>114</v>
      </c>
      <c r="C21" s="23">
        <v>613694.67</v>
      </c>
      <c r="D21" s="23">
        <v>613694.67</v>
      </c>
      <c r="E21" s="23">
        <v>613694.67</v>
      </c>
      <c r="F21" s="23"/>
      <c r="G21" s="23"/>
    </row>
    <row r="22" ht="18.75" customHeight="1" spans="1:7">
      <c r="A22" s="122" t="s">
        <v>117</v>
      </c>
      <c r="B22" s="122" t="s">
        <v>118</v>
      </c>
      <c r="C22" s="23">
        <v>507292.73</v>
      </c>
      <c r="D22" s="23">
        <v>507292.73</v>
      </c>
      <c r="E22" s="23">
        <v>507292.73</v>
      </c>
      <c r="F22" s="23"/>
      <c r="G22" s="23"/>
    </row>
    <row r="23" ht="18.75" customHeight="1" spans="1:7">
      <c r="A23" s="122" t="s">
        <v>119</v>
      </c>
      <c r="B23" s="122" t="s">
        <v>120</v>
      </c>
      <c r="C23" s="23">
        <v>67080</v>
      </c>
      <c r="D23" s="23">
        <v>67080</v>
      </c>
      <c r="E23" s="23">
        <v>67080</v>
      </c>
      <c r="F23" s="23"/>
      <c r="G23" s="23"/>
    </row>
    <row r="24" ht="18.75" customHeight="1" spans="1:7">
      <c r="A24" s="122" t="s">
        <v>121</v>
      </c>
      <c r="B24" s="122" t="s">
        <v>122</v>
      </c>
      <c r="C24" s="23">
        <v>39321.94</v>
      </c>
      <c r="D24" s="23">
        <v>39321.94</v>
      </c>
      <c r="E24" s="23">
        <v>39321.94</v>
      </c>
      <c r="F24" s="23"/>
      <c r="G24" s="23"/>
    </row>
    <row r="25" ht="18.75" customHeight="1" spans="1:7">
      <c r="A25" s="120" t="s">
        <v>123</v>
      </c>
      <c r="B25" s="120" t="s">
        <v>124</v>
      </c>
      <c r="C25" s="23">
        <v>857396.16</v>
      </c>
      <c r="D25" s="23">
        <v>857396.16</v>
      </c>
      <c r="E25" s="23">
        <v>857396.16</v>
      </c>
      <c r="F25" s="23"/>
      <c r="G25" s="23"/>
    </row>
    <row r="26" ht="18.75" customHeight="1" spans="1:7">
      <c r="A26" s="171" t="s">
        <v>125</v>
      </c>
      <c r="B26" s="171" t="s">
        <v>126</v>
      </c>
      <c r="C26" s="23">
        <v>857396.16</v>
      </c>
      <c r="D26" s="23">
        <v>857396.16</v>
      </c>
      <c r="E26" s="23">
        <v>857396.16</v>
      </c>
      <c r="F26" s="23"/>
      <c r="G26" s="23"/>
    </row>
    <row r="27" ht="18.75" customHeight="1" spans="1:7">
      <c r="A27" s="122" t="s">
        <v>127</v>
      </c>
      <c r="B27" s="122" t="s">
        <v>128</v>
      </c>
      <c r="C27" s="23">
        <v>857396.16</v>
      </c>
      <c r="D27" s="23">
        <v>857396.16</v>
      </c>
      <c r="E27" s="23">
        <v>857396.16</v>
      </c>
      <c r="F27" s="23"/>
      <c r="G27" s="23"/>
    </row>
    <row r="28" ht="18.75" customHeight="1" spans="1:7">
      <c r="A28" s="46" t="s">
        <v>56</v>
      </c>
      <c r="B28" s="46"/>
      <c r="C28" s="23">
        <v>12483397.77</v>
      </c>
      <c r="D28" s="23">
        <v>12335050.01</v>
      </c>
      <c r="E28" s="23">
        <v>12100720.09</v>
      </c>
      <c r="F28" s="23">
        <v>234329.92</v>
      </c>
      <c r="G28" s="23">
        <v>148347.76</v>
      </c>
    </row>
  </sheetData>
  <mergeCells count="7">
    <mergeCell ref="A2:G2"/>
    <mergeCell ref="A3:E3"/>
    <mergeCell ref="A4:B4"/>
    <mergeCell ref="D4:F4"/>
    <mergeCell ref="A28:B28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3"/>
  <sheetViews>
    <sheetView showZeros="0" topLeftCell="A2" workbookViewId="0">
      <selection activeCell="A13" sqref="A13:G13"/>
    </sheetView>
  </sheetViews>
  <sheetFormatPr defaultColWidth="9.13888888888889" defaultRowHeight="14.25" customHeight="1" outlineLevelCol="6"/>
  <cols>
    <col min="1" max="1" width="23.5740740740741" customWidth="1"/>
    <col min="2" max="7" width="22.8518518518519" customWidth="1"/>
  </cols>
  <sheetData>
    <row r="1" ht="15" customHeight="1" spans="1:7">
      <c r="A1" s="150"/>
      <c r="B1" s="151"/>
      <c r="C1" s="151"/>
      <c r="D1" s="152"/>
      <c r="G1" s="153" t="s">
        <v>182</v>
      </c>
    </row>
    <row r="2" ht="39" customHeight="1" spans="1:7">
      <c r="A2" s="142" t="str">
        <f>"2025"&amp;"年“三公”经费支出预算表"</f>
        <v>2025年“三公”经费支出预算表</v>
      </c>
      <c r="B2" s="67"/>
      <c r="C2" s="67"/>
      <c r="D2" s="67"/>
      <c r="E2" s="67"/>
      <c r="F2" s="67"/>
      <c r="G2" s="67"/>
    </row>
    <row r="3" ht="18.75" customHeight="1" spans="1:7">
      <c r="A3" s="35" t="str">
        <f>"单位名称："&amp;"双江拉祜族佤族布朗族傣族自治县勐勐小学"</f>
        <v>单位名称：双江拉祜族佤族布朗族傣族自治县勐勐小学</v>
      </c>
      <c r="B3" s="151"/>
      <c r="C3" s="151"/>
      <c r="D3" s="63"/>
      <c r="E3" s="2"/>
      <c r="G3" s="153" t="s">
        <v>183</v>
      </c>
    </row>
    <row r="4" ht="18.75" customHeight="1" spans="1:7">
      <c r="A4" s="9" t="s">
        <v>184</v>
      </c>
      <c r="B4" s="9" t="s">
        <v>185</v>
      </c>
      <c r="C4" s="26" t="s">
        <v>186</v>
      </c>
      <c r="D4" s="11" t="s">
        <v>187</v>
      </c>
      <c r="E4" s="12"/>
      <c r="F4" s="13"/>
      <c r="G4" s="26" t="s">
        <v>188</v>
      </c>
    </row>
    <row r="5" ht="18.75" customHeight="1" spans="1:7">
      <c r="A5" s="16"/>
      <c r="B5" s="154"/>
      <c r="C5" s="28"/>
      <c r="D5" s="155" t="s">
        <v>58</v>
      </c>
      <c r="E5" s="155" t="s">
        <v>189</v>
      </c>
      <c r="F5" s="155" t="s">
        <v>190</v>
      </c>
      <c r="G5" s="28"/>
    </row>
    <row r="6" ht="18.75" customHeight="1" spans="1:7">
      <c r="A6" s="156" t="s">
        <v>56</v>
      </c>
      <c r="B6" s="157">
        <v>1</v>
      </c>
      <c r="C6" s="158">
        <v>2</v>
      </c>
      <c r="D6" s="159">
        <v>3</v>
      </c>
      <c r="E6" s="159">
        <v>4</v>
      </c>
      <c r="F6" s="159">
        <v>5</v>
      </c>
      <c r="G6" s="158">
        <v>6</v>
      </c>
    </row>
    <row r="7" ht="18.75" customHeight="1" spans="1:7">
      <c r="A7" s="156" t="s">
        <v>56</v>
      </c>
      <c r="B7" s="160"/>
      <c r="C7" s="160"/>
      <c r="D7" s="160"/>
      <c r="E7" s="160"/>
      <c r="F7" s="160"/>
      <c r="G7" s="160"/>
    </row>
    <row r="8" ht="18.75" customHeight="1" spans="1:7">
      <c r="A8" s="161" t="s">
        <v>191</v>
      </c>
      <c r="B8" s="160"/>
      <c r="C8" s="160"/>
      <c r="D8" s="160"/>
      <c r="E8" s="160"/>
      <c r="F8" s="160"/>
      <c r="G8" s="160"/>
    </row>
    <row r="9" ht="18.75" customHeight="1" spans="1:7">
      <c r="A9" s="161" t="s">
        <v>192</v>
      </c>
      <c r="B9" s="160"/>
      <c r="C9" s="160"/>
      <c r="D9" s="160"/>
      <c r="E9" s="160"/>
      <c r="F9" s="160"/>
      <c r="G9" s="160"/>
    </row>
    <row r="10" ht="18.75" customHeight="1" spans="1:7">
      <c r="A10" s="161" t="s">
        <v>193</v>
      </c>
      <c r="B10" s="160"/>
      <c r="C10" s="160"/>
      <c r="D10" s="160"/>
      <c r="E10" s="160"/>
      <c r="F10" s="160"/>
      <c r="G10" s="160"/>
    </row>
    <row r="11" ht="18.75" customHeight="1" spans="1:7">
      <c r="A11" s="161" t="s">
        <v>194</v>
      </c>
      <c r="B11" s="160"/>
      <c r="C11" s="160"/>
      <c r="D11" s="160"/>
      <c r="E11" s="160"/>
      <c r="F11" s="160"/>
      <c r="G11" s="160"/>
    </row>
    <row r="13" customHeight="1" spans="1:7">
      <c r="A13" s="162" t="s">
        <v>195</v>
      </c>
      <c r="B13" s="162"/>
      <c r="C13" s="162"/>
      <c r="D13" s="162"/>
      <c r="E13" s="162"/>
      <c r="F13" s="162"/>
      <c r="G13" s="162"/>
    </row>
  </sheetData>
  <mergeCells count="8">
    <mergeCell ref="A2:G2"/>
    <mergeCell ref="A3:D3"/>
    <mergeCell ref="D4:F4"/>
    <mergeCell ref="A13:G13"/>
    <mergeCell ref="A4:A6"/>
    <mergeCell ref="B4:B5"/>
    <mergeCell ref="C4:C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7"/>
  <sheetViews>
    <sheetView showZeros="0" topLeftCell="A10" workbookViewId="0">
      <selection activeCell="A20" sqref="$A20:$XFD20"/>
    </sheetView>
  </sheetViews>
  <sheetFormatPr defaultColWidth="9.13888888888889" defaultRowHeight="14.25" customHeight="1"/>
  <cols>
    <col min="1" max="1" width="32.8518518518519" customWidth="1"/>
    <col min="2" max="2" width="25.4259259259259" customWidth="1"/>
    <col min="3" max="3" width="26.5740740740741" customWidth="1"/>
    <col min="4" max="4" width="10.1388888888889" customWidth="1"/>
    <col min="5" max="5" width="17.5740740740741" customWidth="1"/>
    <col min="6" max="6" width="10.2777777777778" customWidth="1"/>
    <col min="7" max="7" width="23" customWidth="1"/>
    <col min="8" max="21" width="19.8518518518519" customWidth="1"/>
    <col min="22" max="23" width="20" customWidth="1"/>
  </cols>
  <sheetData>
    <row r="1" ht="18.75" customHeight="1" spans="2:23">
      <c r="B1" s="140"/>
      <c r="D1" s="141"/>
      <c r="E1" s="141"/>
      <c r="F1" s="141"/>
      <c r="G1" s="141"/>
      <c r="H1" s="64"/>
      <c r="I1" s="64"/>
      <c r="J1" s="64"/>
      <c r="K1" s="64"/>
      <c r="L1" s="64"/>
      <c r="M1" s="64"/>
      <c r="N1" s="2"/>
      <c r="O1" s="2"/>
      <c r="P1" s="2"/>
      <c r="Q1" s="64"/>
      <c r="U1" s="140"/>
      <c r="W1" s="32" t="s">
        <v>196</v>
      </c>
    </row>
    <row r="2" ht="39.75" customHeight="1" spans="1:23">
      <c r="A2" s="142" t="str">
        <f>"2025"&amp;"年部门基本支出预算表"</f>
        <v>2025年部门基本支出预算表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5"/>
      <c r="O2" s="5"/>
      <c r="P2" s="5"/>
      <c r="Q2" s="67"/>
      <c r="R2" s="67"/>
      <c r="S2" s="67"/>
      <c r="T2" s="67"/>
      <c r="U2" s="67"/>
      <c r="V2" s="67"/>
      <c r="W2" s="67"/>
    </row>
    <row r="3" ht="18.75" customHeight="1" spans="1:23">
      <c r="A3" s="6" t="str">
        <f>"单位名称："&amp;"双江拉祜族佤族布朗族傣族自治县勐勐小学"</f>
        <v>单位名称：双江拉祜族佤族布朗族傣族自治县勐勐小学</v>
      </c>
      <c r="B3" s="143"/>
      <c r="C3" s="143"/>
      <c r="D3" s="143"/>
      <c r="E3" s="143"/>
      <c r="F3" s="143"/>
      <c r="G3" s="143"/>
      <c r="H3" s="69"/>
      <c r="I3" s="69"/>
      <c r="J3" s="69"/>
      <c r="K3" s="69"/>
      <c r="L3" s="69"/>
      <c r="M3" s="69"/>
      <c r="N3" s="8"/>
      <c r="O3" s="8"/>
      <c r="P3" s="8"/>
      <c r="Q3" s="69"/>
      <c r="U3" s="140"/>
      <c r="W3" s="32" t="s">
        <v>183</v>
      </c>
    </row>
    <row r="4" ht="18.75" customHeight="1" spans="1:23">
      <c r="A4" s="9" t="s">
        <v>197</v>
      </c>
      <c r="B4" s="9" t="s">
        <v>198</v>
      </c>
      <c r="C4" s="9" t="s">
        <v>199</v>
      </c>
      <c r="D4" s="9" t="s">
        <v>200</v>
      </c>
      <c r="E4" s="9" t="s">
        <v>201</v>
      </c>
      <c r="F4" s="9" t="s">
        <v>202</v>
      </c>
      <c r="G4" s="9" t="s">
        <v>203</v>
      </c>
      <c r="H4" s="144" t="s">
        <v>204</v>
      </c>
      <c r="I4" s="87" t="s">
        <v>204</v>
      </c>
      <c r="J4" s="87"/>
      <c r="K4" s="87"/>
      <c r="L4" s="87"/>
      <c r="M4" s="87"/>
      <c r="N4" s="12"/>
      <c r="O4" s="12"/>
      <c r="P4" s="12"/>
      <c r="Q4" s="72" t="s">
        <v>62</v>
      </c>
      <c r="R4" s="87" t="s">
        <v>78</v>
      </c>
      <c r="S4" s="87"/>
      <c r="T4" s="87"/>
      <c r="U4" s="87"/>
      <c r="V4" s="87"/>
      <c r="W4" s="147"/>
    </row>
    <row r="5" ht="18.75" customHeight="1" spans="1:23">
      <c r="A5" s="14"/>
      <c r="B5" s="139"/>
      <c r="C5" s="14"/>
      <c r="D5" s="14"/>
      <c r="E5" s="14"/>
      <c r="F5" s="14"/>
      <c r="G5" s="14"/>
      <c r="H5" s="104" t="s">
        <v>205</v>
      </c>
      <c r="I5" s="144" t="s">
        <v>59</v>
      </c>
      <c r="J5" s="87"/>
      <c r="K5" s="87"/>
      <c r="L5" s="87"/>
      <c r="M5" s="147"/>
      <c r="N5" s="11" t="s">
        <v>206</v>
      </c>
      <c r="O5" s="12"/>
      <c r="P5" s="13"/>
      <c r="Q5" s="9" t="s">
        <v>62</v>
      </c>
      <c r="R5" s="144" t="s">
        <v>78</v>
      </c>
      <c r="S5" s="72" t="s">
        <v>65</v>
      </c>
      <c r="T5" s="87" t="s">
        <v>78</v>
      </c>
      <c r="U5" s="72" t="s">
        <v>67</v>
      </c>
      <c r="V5" s="72" t="s">
        <v>68</v>
      </c>
      <c r="W5" s="149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148" t="s">
        <v>207</v>
      </c>
      <c r="J6" s="9" t="s">
        <v>208</v>
      </c>
      <c r="K6" s="9" t="s">
        <v>209</v>
      </c>
      <c r="L6" s="9" t="s">
        <v>210</v>
      </c>
      <c r="M6" s="9" t="s">
        <v>211</v>
      </c>
      <c r="N6" s="9" t="s">
        <v>59</v>
      </c>
      <c r="O6" s="9" t="s">
        <v>60</v>
      </c>
      <c r="P6" s="9" t="s">
        <v>61</v>
      </c>
      <c r="Q6" s="27"/>
      <c r="R6" s="9" t="s">
        <v>58</v>
      </c>
      <c r="S6" s="9" t="s">
        <v>65</v>
      </c>
      <c r="T6" s="9" t="s">
        <v>212</v>
      </c>
      <c r="U6" s="9" t="s">
        <v>67</v>
      </c>
      <c r="V6" s="9" t="s">
        <v>68</v>
      </c>
      <c r="W6" s="9" t="s">
        <v>69</v>
      </c>
    </row>
    <row r="7" ht="18.7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6" t="s">
        <v>213</v>
      </c>
      <c r="K7" s="16" t="s">
        <v>209</v>
      </c>
      <c r="L7" s="16" t="s">
        <v>210</v>
      </c>
      <c r="M7" s="16" t="s">
        <v>211</v>
      </c>
      <c r="N7" s="16" t="s">
        <v>209</v>
      </c>
      <c r="O7" s="16" t="s">
        <v>210</v>
      </c>
      <c r="P7" s="16" t="s">
        <v>211</v>
      </c>
      <c r="Q7" s="16" t="s">
        <v>62</v>
      </c>
      <c r="R7" s="16" t="s">
        <v>58</v>
      </c>
      <c r="S7" s="16" t="s">
        <v>65</v>
      </c>
      <c r="T7" s="16" t="s">
        <v>212</v>
      </c>
      <c r="U7" s="16" t="s">
        <v>67</v>
      </c>
      <c r="V7" s="16" t="s">
        <v>68</v>
      </c>
      <c r="W7" s="16" t="s">
        <v>69</v>
      </c>
    </row>
    <row r="8" ht="18.75" customHeight="1" spans="1:23">
      <c r="A8" s="145">
        <v>1</v>
      </c>
      <c r="B8" s="145">
        <v>2</v>
      </c>
      <c r="C8" s="145">
        <v>3</v>
      </c>
      <c r="D8" s="145">
        <v>4</v>
      </c>
      <c r="E8" s="145">
        <v>5</v>
      </c>
      <c r="F8" s="145">
        <v>6</v>
      </c>
      <c r="G8" s="145">
        <v>7</v>
      </c>
      <c r="H8" s="145">
        <v>8</v>
      </c>
      <c r="I8" s="145">
        <v>9</v>
      </c>
      <c r="J8" s="145">
        <v>10</v>
      </c>
      <c r="K8" s="145">
        <v>11</v>
      </c>
      <c r="L8" s="145">
        <v>12</v>
      </c>
      <c r="M8" s="145">
        <v>13</v>
      </c>
      <c r="N8" s="145">
        <v>14</v>
      </c>
      <c r="O8" s="145">
        <v>15</v>
      </c>
      <c r="P8" s="145">
        <v>16</v>
      </c>
      <c r="Q8" s="145">
        <v>17</v>
      </c>
      <c r="R8" s="145">
        <v>18</v>
      </c>
      <c r="S8" s="145">
        <v>19</v>
      </c>
      <c r="T8" s="145">
        <v>20</v>
      </c>
      <c r="U8" s="145">
        <v>21</v>
      </c>
      <c r="V8" s="145">
        <v>22</v>
      </c>
      <c r="W8" s="145">
        <v>23</v>
      </c>
    </row>
    <row r="9" ht="18.75" customHeight="1" spans="1:23">
      <c r="A9" s="146" t="s">
        <v>71</v>
      </c>
      <c r="B9" s="146"/>
      <c r="C9" s="146"/>
      <c r="D9" s="146"/>
      <c r="E9" s="146"/>
      <c r="F9" s="146"/>
      <c r="G9" s="146"/>
      <c r="H9" s="23">
        <v>12335050.01</v>
      </c>
      <c r="I9" s="23">
        <v>12335050.01</v>
      </c>
      <c r="J9" s="23"/>
      <c r="K9" s="23"/>
      <c r="L9" s="23">
        <v>12335050.01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46"/>
      <c r="B10" s="20" t="s">
        <v>214</v>
      </c>
      <c r="C10" s="20" t="s">
        <v>215</v>
      </c>
      <c r="D10" s="20" t="s">
        <v>88</v>
      </c>
      <c r="E10" s="20" t="s">
        <v>89</v>
      </c>
      <c r="F10" s="20" t="s">
        <v>216</v>
      </c>
      <c r="G10" s="20" t="s">
        <v>217</v>
      </c>
      <c r="H10" s="23">
        <v>4075644</v>
      </c>
      <c r="I10" s="23">
        <v>4075644</v>
      </c>
      <c r="J10" s="23"/>
      <c r="K10" s="23"/>
      <c r="L10" s="23">
        <v>4075644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0" t="s">
        <v>214</v>
      </c>
      <c r="C11" s="20" t="s">
        <v>215</v>
      </c>
      <c r="D11" s="20" t="s">
        <v>88</v>
      </c>
      <c r="E11" s="20" t="s">
        <v>89</v>
      </c>
      <c r="F11" s="20" t="s">
        <v>218</v>
      </c>
      <c r="G11" s="20" t="s">
        <v>219</v>
      </c>
      <c r="H11" s="23">
        <v>13200</v>
      </c>
      <c r="I11" s="23">
        <v>13200</v>
      </c>
      <c r="J11" s="23"/>
      <c r="K11" s="23"/>
      <c r="L11" s="23">
        <v>13200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4"/>
      <c r="B12" s="20" t="s">
        <v>214</v>
      </c>
      <c r="C12" s="20" t="s">
        <v>215</v>
      </c>
      <c r="D12" s="20" t="s">
        <v>88</v>
      </c>
      <c r="E12" s="20" t="s">
        <v>89</v>
      </c>
      <c r="F12" s="20" t="s">
        <v>218</v>
      </c>
      <c r="G12" s="20" t="s">
        <v>219</v>
      </c>
      <c r="H12" s="23">
        <v>468276</v>
      </c>
      <c r="I12" s="23">
        <v>468276</v>
      </c>
      <c r="J12" s="23"/>
      <c r="K12" s="23"/>
      <c r="L12" s="23">
        <v>468276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0" t="s">
        <v>214</v>
      </c>
      <c r="C13" s="20" t="s">
        <v>215</v>
      </c>
      <c r="D13" s="20" t="s">
        <v>88</v>
      </c>
      <c r="E13" s="20" t="s">
        <v>89</v>
      </c>
      <c r="F13" s="20" t="s">
        <v>220</v>
      </c>
      <c r="G13" s="20" t="s">
        <v>221</v>
      </c>
      <c r="H13" s="23">
        <v>1759788</v>
      </c>
      <c r="I13" s="23">
        <v>1759788</v>
      </c>
      <c r="J13" s="23"/>
      <c r="K13" s="23"/>
      <c r="L13" s="23">
        <v>1759788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4"/>
      <c r="B14" s="20" t="s">
        <v>214</v>
      </c>
      <c r="C14" s="20" t="s">
        <v>215</v>
      </c>
      <c r="D14" s="20" t="s">
        <v>88</v>
      </c>
      <c r="E14" s="20" t="s">
        <v>89</v>
      </c>
      <c r="F14" s="20" t="s">
        <v>220</v>
      </c>
      <c r="G14" s="20" t="s">
        <v>221</v>
      </c>
      <c r="H14" s="23">
        <v>841260</v>
      </c>
      <c r="I14" s="23">
        <v>841260</v>
      </c>
      <c r="J14" s="23"/>
      <c r="K14" s="23"/>
      <c r="L14" s="23">
        <v>841260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0" t="s">
        <v>222</v>
      </c>
      <c r="C15" s="20" t="s">
        <v>223</v>
      </c>
      <c r="D15" s="20" t="s">
        <v>88</v>
      </c>
      <c r="E15" s="20" t="s">
        <v>89</v>
      </c>
      <c r="F15" s="20" t="s">
        <v>220</v>
      </c>
      <c r="G15" s="20" t="s">
        <v>221</v>
      </c>
      <c r="H15" s="23">
        <v>1080000</v>
      </c>
      <c r="I15" s="23">
        <v>1080000</v>
      </c>
      <c r="J15" s="23"/>
      <c r="K15" s="23"/>
      <c r="L15" s="23">
        <v>1080000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4"/>
      <c r="B16" s="20" t="s">
        <v>224</v>
      </c>
      <c r="C16" s="20" t="s">
        <v>225</v>
      </c>
      <c r="D16" s="20" t="s">
        <v>96</v>
      </c>
      <c r="E16" s="20" t="s">
        <v>97</v>
      </c>
      <c r="F16" s="20" t="s">
        <v>226</v>
      </c>
      <c r="G16" s="20" t="s">
        <v>227</v>
      </c>
      <c r="H16" s="23">
        <v>1143194.88</v>
      </c>
      <c r="I16" s="23">
        <v>1143194.88</v>
      </c>
      <c r="J16" s="23"/>
      <c r="K16" s="23"/>
      <c r="L16" s="23">
        <v>1143194.88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4"/>
      <c r="B17" s="20" t="s">
        <v>224</v>
      </c>
      <c r="C17" s="20" t="s">
        <v>225</v>
      </c>
      <c r="D17" s="20" t="s">
        <v>98</v>
      </c>
      <c r="E17" s="20" t="s">
        <v>99</v>
      </c>
      <c r="F17" s="20" t="s">
        <v>228</v>
      </c>
      <c r="G17" s="20" t="s">
        <v>229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4"/>
      <c r="B18" s="20" t="s">
        <v>224</v>
      </c>
      <c r="C18" s="20" t="s">
        <v>225</v>
      </c>
      <c r="D18" s="20" t="s">
        <v>117</v>
      </c>
      <c r="E18" s="20" t="s">
        <v>118</v>
      </c>
      <c r="F18" s="20" t="s">
        <v>230</v>
      </c>
      <c r="G18" s="20" t="s">
        <v>231</v>
      </c>
      <c r="H18" s="23">
        <v>507292.73</v>
      </c>
      <c r="I18" s="23">
        <v>507292.73</v>
      </c>
      <c r="J18" s="23"/>
      <c r="K18" s="23"/>
      <c r="L18" s="23">
        <v>507292.73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4"/>
      <c r="B19" s="20" t="s">
        <v>224</v>
      </c>
      <c r="C19" s="20" t="s">
        <v>225</v>
      </c>
      <c r="D19" s="20" t="s">
        <v>115</v>
      </c>
      <c r="E19" s="20" t="s">
        <v>116</v>
      </c>
      <c r="F19" s="20" t="s">
        <v>230</v>
      </c>
      <c r="G19" s="20" t="s">
        <v>231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4"/>
      <c r="B20" s="20" t="s">
        <v>224</v>
      </c>
      <c r="C20" s="20" t="s">
        <v>225</v>
      </c>
      <c r="D20" s="20" t="s">
        <v>119</v>
      </c>
      <c r="E20" s="20" t="s">
        <v>120</v>
      </c>
      <c r="F20" s="20" t="s">
        <v>232</v>
      </c>
      <c r="G20" s="20" t="s">
        <v>233</v>
      </c>
      <c r="H20" s="23">
        <v>67080</v>
      </c>
      <c r="I20" s="23">
        <v>67080</v>
      </c>
      <c r="J20" s="23"/>
      <c r="K20" s="23"/>
      <c r="L20" s="23">
        <v>67080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4"/>
      <c r="B21" s="20" t="s">
        <v>224</v>
      </c>
      <c r="C21" s="20" t="s">
        <v>225</v>
      </c>
      <c r="D21" s="20" t="s">
        <v>119</v>
      </c>
      <c r="E21" s="20" t="s">
        <v>120</v>
      </c>
      <c r="F21" s="20" t="s">
        <v>232</v>
      </c>
      <c r="G21" s="20" t="s">
        <v>233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4"/>
      <c r="B22" s="20" t="s">
        <v>224</v>
      </c>
      <c r="C22" s="20" t="s">
        <v>225</v>
      </c>
      <c r="D22" s="20" t="s">
        <v>110</v>
      </c>
      <c r="E22" s="20" t="s">
        <v>109</v>
      </c>
      <c r="F22" s="20" t="s">
        <v>234</v>
      </c>
      <c r="G22" s="20" t="s">
        <v>235</v>
      </c>
      <c r="H22" s="23">
        <v>50014.78</v>
      </c>
      <c r="I22" s="23">
        <v>50014.78</v>
      </c>
      <c r="J22" s="23"/>
      <c r="K22" s="23"/>
      <c r="L22" s="23">
        <v>50014.78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4"/>
      <c r="B23" s="20" t="s">
        <v>224</v>
      </c>
      <c r="C23" s="20" t="s">
        <v>225</v>
      </c>
      <c r="D23" s="20" t="s">
        <v>121</v>
      </c>
      <c r="E23" s="20" t="s">
        <v>122</v>
      </c>
      <c r="F23" s="20" t="s">
        <v>234</v>
      </c>
      <c r="G23" s="20" t="s">
        <v>235</v>
      </c>
      <c r="H23" s="23">
        <v>13680</v>
      </c>
      <c r="I23" s="23">
        <v>13680</v>
      </c>
      <c r="J23" s="23"/>
      <c r="K23" s="23"/>
      <c r="L23" s="23">
        <v>13680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4"/>
      <c r="B24" s="20" t="s">
        <v>224</v>
      </c>
      <c r="C24" s="20" t="s">
        <v>225</v>
      </c>
      <c r="D24" s="20" t="s">
        <v>121</v>
      </c>
      <c r="E24" s="20" t="s">
        <v>122</v>
      </c>
      <c r="F24" s="20" t="s">
        <v>234</v>
      </c>
      <c r="G24" s="20" t="s">
        <v>235</v>
      </c>
      <c r="H24" s="23">
        <v>11352</v>
      </c>
      <c r="I24" s="23">
        <v>11352</v>
      </c>
      <c r="J24" s="23"/>
      <c r="K24" s="23"/>
      <c r="L24" s="23">
        <v>11352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4"/>
      <c r="B25" s="20" t="s">
        <v>224</v>
      </c>
      <c r="C25" s="20" t="s">
        <v>225</v>
      </c>
      <c r="D25" s="20" t="s">
        <v>121</v>
      </c>
      <c r="E25" s="20" t="s">
        <v>122</v>
      </c>
      <c r="F25" s="20" t="s">
        <v>234</v>
      </c>
      <c r="G25" s="20" t="s">
        <v>235</v>
      </c>
      <c r="H25" s="23">
        <v>14289.94</v>
      </c>
      <c r="I25" s="23">
        <v>14289.94</v>
      </c>
      <c r="J25" s="23"/>
      <c r="K25" s="23"/>
      <c r="L25" s="23">
        <v>14289.94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4"/>
      <c r="B26" s="20" t="s">
        <v>236</v>
      </c>
      <c r="C26" s="20" t="s">
        <v>128</v>
      </c>
      <c r="D26" s="20" t="s">
        <v>127</v>
      </c>
      <c r="E26" s="20" t="s">
        <v>128</v>
      </c>
      <c r="F26" s="20" t="s">
        <v>237</v>
      </c>
      <c r="G26" s="20" t="s">
        <v>128</v>
      </c>
      <c r="H26" s="23">
        <v>857396.16</v>
      </c>
      <c r="I26" s="23">
        <v>857396.16</v>
      </c>
      <c r="J26" s="23"/>
      <c r="K26" s="23"/>
      <c r="L26" s="23">
        <v>857396.16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4"/>
      <c r="B27" s="20" t="s">
        <v>238</v>
      </c>
      <c r="C27" s="20" t="s">
        <v>239</v>
      </c>
      <c r="D27" s="20" t="s">
        <v>88</v>
      </c>
      <c r="E27" s="20" t="s">
        <v>89</v>
      </c>
      <c r="F27" s="20" t="s">
        <v>240</v>
      </c>
      <c r="G27" s="20" t="s">
        <v>241</v>
      </c>
      <c r="H27" s="23">
        <v>105600</v>
      </c>
      <c r="I27" s="23">
        <v>105600</v>
      </c>
      <c r="J27" s="23"/>
      <c r="K27" s="23"/>
      <c r="L27" s="23">
        <v>105600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4"/>
      <c r="B28" s="20" t="s">
        <v>238</v>
      </c>
      <c r="C28" s="20" t="s">
        <v>239</v>
      </c>
      <c r="D28" s="20" t="s">
        <v>88</v>
      </c>
      <c r="E28" s="20" t="s">
        <v>89</v>
      </c>
      <c r="F28" s="20" t="s">
        <v>240</v>
      </c>
      <c r="G28" s="20" t="s">
        <v>241</v>
      </c>
      <c r="H28" s="23">
        <v>77184</v>
      </c>
      <c r="I28" s="23">
        <v>77184</v>
      </c>
      <c r="J28" s="23"/>
      <c r="K28" s="23"/>
      <c r="L28" s="23">
        <v>77184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4"/>
      <c r="B29" s="20" t="s">
        <v>242</v>
      </c>
      <c r="C29" s="20" t="s">
        <v>243</v>
      </c>
      <c r="D29" s="20" t="s">
        <v>94</v>
      </c>
      <c r="E29" s="20" t="s">
        <v>95</v>
      </c>
      <c r="F29" s="20" t="s">
        <v>244</v>
      </c>
      <c r="G29" s="20" t="s">
        <v>245</v>
      </c>
      <c r="H29" s="23">
        <v>17200</v>
      </c>
      <c r="I29" s="23">
        <v>17200</v>
      </c>
      <c r="J29" s="23"/>
      <c r="K29" s="23"/>
      <c r="L29" s="23">
        <v>17200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4"/>
      <c r="B30" s="20" t="s">
        <v>246</v>
      </c>
      <c r="C30" s="20" t="s">
        <v>247</v>
      </c>
      <c r="D30" s="20" t="s">
        <v>88</v>
      </c>
      <c r="E30" s="20" t="s">
        <v>89</v>
      </c>
      <c r="F30" s="20" t="s">
        <v>248</v>
      </c>
      <c r="G30" s="20" t="s">
        <v>249</v>
      </c>
      <c r="H30" s="23">
        <v>20625.84</v>
      </c>
      <c r="I30" s="23">
        <v>20625.84</v>
      </c>
      <c r="J30" s="23"/>
      <c r="K30" s="23"/>
      <c r="L30" s="23">
        <v>20625.84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4"/>
      <c r="B31" s="20" t="s">
        <v>250</v>
      </c>
      <c r="C31" s="20" t="s">
        <v>251</v>
      </c>
      <c r="D31" s="20" t="s">
        <v>88</v>
      </c>
      <c r="E31" s="20" t="s">
        <v>89</v>
      </c>
      <c r="F31" s="20" t="s">
        <v>252</v>
      </c>
      <c r="G31" s="20" t="s">
        <v>251</v>
      </c>
      <c r="H31" s="23">
        <v>81512.88</v>
      </c>
      <c r="I31" s="23">
        <v>81512.88</v>
      </c>
      <c r="J31" s="23"/>
      <c r="K31" s="23"/>
      <c r="L31" s="23">
        <v>81512.88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4"/>
      <c r="B32" s="20" t="s">
        <v>253</v>
      </c>
      <c r="C32" s="20" t="s">
        <v>254</v>
      </c>
      <c r="D32" s="20" t="s">
        <v>106</v>
      </c>
      <c r="E32" s="20" t="s">
        <v>107</v>
      </c>
      <c r="F32" s="20" t="s">
        <v>244</v>
      </c>
      <c r="G32" s="20" t="s">
        <v>245</v>
      </c>
      <c r="H32" s="23">
        <v>114991.2</v>
      </c>
      <c r="I32" s="23">
        <v>114991.2</v>
      </c>
      <c r="J32" s="23"/>
      <c r="K32" s="23"/>
      <c r="L32" s="23">
        <v>114991.2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4"/>
      <c r="B33" s="20" t="s">
        <v>255</v>
      </c>
      <c r="C33" s="20" t="s">
        <v>256</v>
      </c>
      <c r="D33" s="20" t="s">
        <v>94</v>
      </c>
      <c r="E33" s="20" t="s">
        <v>95</v>
      </c>
      <c r="F33" s="20" t="s">
        <v>257</v>
      </c>
      <c r="G33" s="20" t="s">
        <v>258</v>
      </c>
      <c r="H33" s="23">
        <v>1200</v>
      </c>
      <c r="I33" s="23">
        <v>1200</v>
      </c>
      <c r="J33" s="23"/>
      <c r="K33" s="23"/>
      <c r="L33" s="23">
        <v>1200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4"/>
      <c r="B34" s="20" t="s">
        <v>255</v>
      </c>
      <c r="C34" s="20" t="s">
        <v>256</v>
      </c>
      <c r="D34" s="20" t="s">
        <v>94</v>
      </c>
      <c r="E34" s="20" t="s">
        <v>95</v>
      </c>
      <c r="F34" s="20" t="s">
        <v>257</v>
      </c>
      <c r="G34" s="20" t="s">
        <v>258</v>
      </c>
      <c r="H34" s="23">
        <v>934800</v>
      </c>
      <c r="I34" s="23">
        <v>934800</v>
      </c>
      <c r="J34" s="23"/>
      <c r="K34" s="23"/>
      <c r="L34" s="23">
        <v>934800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4"/>
      <c r="B35" s="20" t="s">
        <v>259</v>
      </c>
      <c r="C35" s="20" t="s">
        <v>260</v>
      </c>
      <c r="D35" s="20" t="s">
        <v>102</v>
      </c>
      <c r="E35" s="20" t="s">
        <v>103</v>
      </c>
      <c r="F35" s="20" t="s">
        <v>261</v>
      </c>
      <c r="G35" s="20" t="s">
        <v>262</v>
      </c>
      <c r="H35" s="23">
        <v>10000</v>
      </c>
      <c r="I35" s="23">
        <v>10000</v>
      </c>
      <c r="J35" s="23"/>
      <c r="K35" s="23"/>
      <c r="L35" s="23">
        <v>10000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4"/>
      <c r="B36" s="20" t="s">
        <v>263</v>
      </c>
      <c r="C36" s="20" t="s">
        <v>264</v>
      </c>
      <c r="D36" s="20" t="s">
        <v>102</v>
      </c>
      <c r="E36" s="20" t="s">
        <v>103</v>
      </c>
      <c r="F36" s="20" t="s">
        <v>265</v>
      </c>
      <c r="G36" s="20" t="s">
        <v>266</v>
      </c>
      <c r="H36" s="23">
        <v>69467.6</v>
      </c>
      <c r="I36" s="23">
        <v>69467.6</v>
      </c>
      <c r="J36" s="23"/>
      <c r="K36" s="23"/>
      <c r="L36" s="23">
        <v>69467.6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22" t="s">
        <v>56</v>
      </c>
      <c r="B37" s="22"/>
      <c r="C37" s="22"/>
      <c r="D37" s="22"/>
      <c r="E37" s="22"/>
      <c r="F37" s="22"/>
      <c r="G37" s="22"/>
      <c r="H37" s="23">
        <v>12335050.01</v>
      </c>
      <c r="I37" s="23">
        <v>12335050.01</v>
      </c>
      <c r="J37" s="23"/>
      <c r="K37" s="23"/>
      <c r="L37" s="23">
        <v>12335050.01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</sheetData>
  <mergeCells count="30">
    <mergeCell ref="A2:W2"/>
    <mergeCell ref="A3:G3"/>
    <mergeCell ref="H4:W4"/>
    <mergeCell ref="I5:M5"/>
    <mergeCell ref="N5:P5"/>
    <mergeCell ref="R5:W5"/>
    <mergeCell ref="A37:G37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3"/>
  <sheetViews>
    <sheetView showZeros="0" tabSelected="1" topLeftCell="C4" workbookViewId="0">
      <selection activeCell="C8" sqref="$A8:$XFD18"/>
    </sheetView>
  </sheetViews>
  <sheetFormatPr defaultColWidth="9.13888888888889" defaultRowHeight="14.25" customHeight="1"/>
  <cols>
    <col min="1" max="1" width="12.4259259259259" customWidth="1"/>
    <col min="2" max="2" width="33.7314814814815" customWidth="1"/>
    <col min="3" max="3" width="56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21" width="19.1388888888889" customWidth="1"/>
    <col min="22" max="23" width="19.2777777777778" customWidth="1"/>
  </cols>
  <sheetData>
    <row r="1" ht="13.5" customHeight="1" spans="2:23">
      <c r="B1" s="126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6"/>
      <c r="W1" s="33" t="s">
        <v>267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"单位名称："&amp;"双江拉祜族佤族布朗族傣族自治县勐勐小学"</f>
        <v>单位名称：双江拉祜族佤族布朗族傣族自治县勐勐小学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6"/>
      <c r="W3" s="33" t="s">
        <v>183</v>
      </c>
    </row>
    <row r="4" ht="18.75" customHeight="1" spans="1:23">
      <c r="A4" s="9" t="s">
        <v>268</v>
      </c>
      <c r="B4" s="10" t="s">
        <v>198</v>
      </c>
      <c r="C4" s="9" t="s">
        <v>199</v>
      </c>
      <c r="D4" s="9" t="s">
        <v>269</v>
      </c>
      <c r="E4" s="10" t="s">
        <v>200</v>
      </c>
      <c r="F4" s="10" t="s">
        <v>201</v>
      </c>
      <c r="G4" s="10" t="s">
        <v>270</v>
      </c>
      <c r="H4" s="10" t="s">
        <v>271</v>
      </c>
      <c r="I4" s="26" t="s">
        <v>56</v>
      </c>
      <c r="J4" s="11" t="s">
        <v>272</v>
      </c>
      <c r="K4" s="12"/>
      <c r="L4" s="12"/>
      <c r="M4" s="13"/>
      <c r="N4" s="11" t="s">
        <v>206</v>
      </c>
      <c r="O4" s="12"/>
      <c r="P4" s="13"/>
      <c r="Q4" s="10" t="s">
        <v>62</v>
      </c>
      <c r="R4" s="11" t="s">
        <v>78</v>
      </c>
      <c r="S4" s="12"/>
      <c r="T4" s="12"/>
      <c r="U4" s="12"/>
      <c r="V4" s="12"/>
      <c r="W4" s="13"/>
    </row>
    <row r="5" ht="18.75" customHeight="1" spans="1:23">
      <c r="A5" s="14"/>
      <c r="B5" s="27"/>
      <c r="C5" s="14"/>
      <c r="D5" s="14"/>
      <c r="E5" s="15"/>
      <c r="F5" s="15"/>
      <c r="G5" s="15"/>
      <c r="H5" s="15"/>
      <c r="I5" s="27"/>
      <c r="J5" s="134" t="s">
        <v>59</v>
      </c>
      <c r="K5" s="135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9" t="s">
        <v>65</v>
      </c>
      <c r="T5" s="9" t="s">
        <v>212</v>
      </c>
      <c r="U5" s="9" t="s">
        <v>67</v>
      </c>
      <c r="V5" s="9" t="s">
        <v>68</v>
      </c>
      <c r="W5" s="9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27"/>
      <c r="J6" s="136" t="s">
        <v>58</v>
      </c>
      <c r="K6" s="92"/>
      <c r="L6" s="27"/>
      <c r="M6" s="27"/>
      <c r="N6" s="27"/>
      <c r="O6" s="27"/>
      <c r="P6" s="27"/>
      <c r="Q6" s="27"/>
      <c r="R6" s="27"/>
      <c r="S6" s="139"/>
      <c r="T6" s="139"/>
      <c r="U6" s="139"/>
      <c r="V6" s="139"/>
      <c r="W6" s="139"/>
    </row>
    <row r="7" ht="18.75" customHeight="1" spans="1:23">
      <c r="A7" s="16"/>
      <c r="B7" s="28"/>
      <c r="C7" s="16"/>
      <c r="D7" s="16"/>
      <c r="E7" s="17"/>
      <c r="F7" s="17"/>
      <c r="G7" s="17"/>
      <c r="H7" s="17"/>
      <c r="I7" s="28"/>
      <c r="J7" s="41" t="s">
        <v>58</v>
      </c>
      <c r="K7" s="41" t="s">
        <v>273</v>
      </c>
      <c r="L7" s="17"/>
      <c r="M7" s="17"/>
      <c r="N7" s="17"/>
      <c r="O7" s="17"/>
      <c r="P7" s="17"/>
      <c r="Q7" s="17"/>
      <c r="R7" s="17"/>
      <c r="S7" s="17"/>
      <c r="T7" s="17"/>
      <c r="U7" s="28"/>
      <c r="V7" s="17"/>
      <c r="W7" s="17"/>
    </row>
    <row r="8" s="124" customFormat="1" ht="18.7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s="125" customFormat="1" ht="18.75" customHeight="1" spans="1:23">
      <c r="A9" s="128"/>
      <c r="B9" s="128"/>
      <c r="C9" s="128" t="s">
        <v>274</v>
      </c>
      <c r="D9" s="128"/>
      <c r="E9" s="128"/>
      <c r="F9" s="128"/>
      <c r="G9" s="128"/>
      <c r="H9" s="128"/>
      <c r="I9" s="137">
        <v>20500</v>
      </c>
      <c r="J9" s="137"/>
      <c r="K9" s="137"/>
      <c r="L9" s="137"/>
      <c r="M9" s="137"/>
      <c r="N9" s="137">
        <v>20500</v>
      </c>
      <c r="O9" s="137"/>
      <c r="P9" s="137"/>
      <c r="Q9" s="137"/>
      <c r="R9" s="137"/>
      <c r="S9" s="137"/>
      <c r="T9" s="137"/>
      <c r="U9" s="137"/>
      <c r="V9" s="137"/>
      <c r="W9" s="137"/>
    </row>
    <row r="10" s="124" customFormat="1" ht="18.75" customHeight="1" spans="1:23">
      <c r="A10" s="129" t="s">
        <v>275</v>
      </c>
      <c r="B10" s="129" t="s">
        <v>276</v>
      </c>
      <c r="C10" s="129" t="s">
        <v>274</v>
      </c>
      <c r="D10" s="129" t="s">
        <v>71</v>
      </c>
      <c r="E10" s="129" t="s">
        <v>88</v>
      </c>
      <c r="F10" s="129" t="s">
        <v>89</v>
      </c>
      <c r="G10" s="129" t="s">
        <v>277</v>
      </c>
      <c r="H10" s="129" t="s">
        <v>278</v>
      </c>
      <c r="I10" s="138">
        <v>20500</v>
      </c>
      <c r="J10" s="138"/>
      <c r="K10" s="138"/>
      <c r="L10" s="138"/>
      <c r="M10" s="138"/>
      <c r="N10" s="138">
        <v>20500</v>
      </c>
      <c r="O10" s="138"/>
      <c r="P10" s="138"/>
      <c r="Q10" s="138"/>
      <c r="R10" s="138"/>
      <c r="S10" s="138"/>
      <c r="T10" s="138"/>
      <c r="U10" s="138"/>
      <c r="V10" s="138"/>
      <c r="W10" s="138"/>
    </row>
    <row r="11" s="125" customFormat="1" ht="18.75" customHeight="1" spans="1:23">
      <c r="A11" s="130"/>
      <c r="B11" s="130"/>
      <c r="C11" s="128" t="s">
        <v>279</v>
      </c>
      <c r="D11" s="130"/>
      <c r="E11" s="130"/>
      <c r="F11" s="130"/>
      <c r="G11" s="130"/>
      <c r="H11" s="130"/>
      <c r="I11" s="137">
        <v>110723</v>
      </c>
      <c r="J11" s="137"/>
      <c r="K11" s="137"/>
      <c r="L11" s="137"/>
      <c r="M11" s="137"/>
      <c r="N11" s="137">
        <v>110723</v>
      </c>
      <c r="O11" s="137"/>
      <c r="P11" s="137"/>
      <c r="Q11" s="137"/>
      <c r="R11" s="137"/>
      <c r="S11" s="137"/>
      <c r="T11" s="137"/>
      <c r="U11" s="137"/>
      <c r="V11" s="137"/>
      <c r="W11" s="137"/>
    </row>
    <row r="12" s="124" customFormat="1" ht="18.75" customHeight="1" spans="1:23">
      <c r="A12" s="129" t="s">
        <v>275</v>
      </c>
      <c r="B12" s="129" t="s">
        <v>280</v>
      </c>
      <c r="C12" s="129" t="s">
        <v>279</v>
      </c>
      <c r="D12" s="129" t="s">
        <v>71</v>
      </c>
      <c r="E12" s="129" t="s">
        <v>88</v>
      </c>
      <c r="F12" s="129" t="s">
        <v>89</v>
      </c>
      <c r="G12" s="129" t="s">
        <v>248</v>
      </c>
      <c r="H12" s="129" t="s">
        <v>249</v>
      </c>
      <c r="I12" s="138">
        <v>110723</v>
      </c>
      <c r="J12" s="138"/>
      <c r="K12" s="138"/>
      <c r="L12" s="138"/>
      <c r="M12" s="138"/>
      <c r="N12" s="138">
        <v>110723</v>
      </c>
      <c r="O12" s="138"/>
      <c r="P12" s="138"/>
      <c r="Q12" s="138"/>
      <c r="R12" s="138"/>
      <c r="S12" s="138"/>
      <c r="T12" s="138"/>
      <c r="U12" s="138"/>
      <c r="V12" s="138"/>
      <c r="W12" s="138"/>
    </row>
    <row r="13" s="125" customFormat="1" ht="18.75" customHeight="1" spans="1:23">
      <c r="A13" s="130"/>
      <c r="B13" s="130"/>
      <c r="C13" s="128" t="s">
        <v>281</v>
      </c>
      <c r="D13" s="130"/>
      <c r="E13" s="130"/>
      <c r="F13" s="130"/>
      <c r="G13" s="130"/>
      <c r="H13" s="130"/>
      <c r="I13" s="137">
        <v>5478.5</v>
      </c>
      <c r="J13" s="137"/>
      <c r="K13" s="137"/>
      <c r="L13" s="137"/>
      <c r="M13" s="137"/>
      <c r="N13" s="137">
        <v>5478.5</v>
      </c>
      <c r="O13" s="137"/>
      <c r="P13" s="137"/>
      <c r="Q13" s="137"/>
      <c r="R13" s="137"/>
      <c r="S13" s="137"/>
      <c r="T13" s="137"/>
      <c r="U13" s="137"/>
      <c r="V13" s="137"/>
      <c r="W13" s="137"/>
    </row>
    <row r="14" s="124" customFormat="1" ht="18.75" customHeight="1" spans="1:23">
      <c r="A14" s="129" t="s">
        <v>275</v>
      </c>
      <c r="B14" s="129" t="s">
        <v>282</v>
      </c>
      <c r="C14" s="129" t="s">
        <v>281</v>
      </c>
      <c r="D14" s="129" t="s">
        <v>71</v>
      </c>
      <c r="E14" s="129" t="s">
        <v>88</v>
      </c>
      <c r="F14" s="129" t="s">
        <v>89</v>
      </c>
      <c r="G14" s="129" t="s">
        <v>277</v>
      </c>
      <c r="H14" s="129" t="s">
        <v>278</v>
      </c>
      <c r="I14" s="138">
        <v>5478.5</v>
      </c>
      <c r="J14" s="138"/>
      <c r="K14" s="138"/>
      <c r="L14" s="138"/>
      <c r="M14" s="138"/>
      <c r="N14" s="138">
        <v>5478.5</v>
      </c>
      <c r="O14" s="138"/>
      <c r="P14" s="138"/>
      <c r="Q14" s="138"/>
      <c r="R14" s="138"/>
      <c r="S14" s="138"/>
      <c r="T14" s="138"/>
      <c r="U14" s="138"/>
      <c r="V14" s="138"/>
      <c r="W14" s="138"/>
    </row>
    <row r="15" s="125" customFormat="1" ht="18.75" customHeight="1" spans="1:23">
      <c r="A15" s="130"/>
      <c r="B15" s="130"/>
      <c r="C15" s="128" t="s">
        <v>283</v>
      </c>
      <c r="D15" s="130"/>
      <c r="E15" s="130"/>
      <c r="F15" s="130"/>
      <c r="G15" s="130"/>
      <c r="H15" s="130"/>
      <c r="I15" s="137">
        <v>50000</v>
      </c>
      <c r="J15" s="137"/>
      <c r="K15" s="137"/>
      <c r="L15" s="137"/>
      <c r="M15" s="137"/>
      <c r="N15" s="137"/>
      <c r="O15" s="137">
        <v>50000</v>
      </c>
      <c r="P15" s="137"/>
      <c r="Q15" s="137"/>
      <c r="R15" s="137"/>
      <c r="S15" s="137"/>
      <c r="T15" s="137"/>
      <c r="U15" s="137"/>
      <c r="V15" s="137"/>
      <c r="W15" s="137"/>
    </row>
    <row r="16" s="124" customFormat="1" ht="18.75" customHeight="1" spans="1:23">
      <c r="A16" s="129" t="s">
        <v>284</v>
      </c>
      <c r="B16" s="129" t="s">
        <v>285</v>
      </c>
      <c r="C16" s="129" t="s">
        <v>283</v>
      </c>
      <c r="D16" s="129" t="s">
        <v>71</v>
      </c>
      <c r="E16" s="129" t="s">
        <v>132</v>
      </c>
      <c r="F16" s="129" t="s">
        <v>133</v>
      </c>
      <c r="G16" s="129" t="s">
        <v>286</v>
      </c>
      <c r="H16" s="129" t="s">
        <v>287</v>
      </c>
      <c r="I16" s="138">
        <v>50000</v>
      </c>
      <c r="J16" s="138"/>
      <c r="K16" s="138"/>
      <c r="L16" s="138"/>
      <c r="M16" s="138"/>
      <c r="N16" s="138"/>
      <c r="O16" s="138">
        <v>50000</v>
      </c>
      <c r="P16" s="138"/>
      <c r="Q16" s="138"/>
      <c r="R16" s="138"/>
      <c r="S16" s="138"/>
      <c r="T16" s="138"/>
      <c r="U16" s="138"/>
      <c r="V16" s="138"/>
      <c r="W16" s="138"/>
    </row>
    <row r="17" s="124" customFormat="1" ht="18.75" customHeight="1" spans="1:23">
      <c r="A17" s="131"/>
      <c r="B17" s="131"/>
      <c r="C17" s="132" t="s">
        <v>288</v>
      </c>
      <c r="D17" s="131"/>
      <c r="E17" s="131"/>
      <c r="F17" s="131"/>
      <c r="G17" s="131"/>
      <c r="H17" s="131"/>
      <c r="I17" s="138">
        <v>648</v>
      </c>
      <c r="J17" s="138">
        <v>648</v>
      </c>
      <c r="K17" s="138">
        <v>648</v>
      </c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 s="124" customFormat="1" ht="18.75" customHeight="1" spans="1:23">
      <c r="A18" s="129" t="s">
        <v>275</v>
      </c>
      <c r="B18" s="129" t="s">
        <v>289</v>
      </c>
      <c r="C18" s="129" t="s">
        <v>288</v>
      </c>
      <c r="D18" s="129" t="s">
        <v>71</v>
      </c>
      <c r="E18" s="129" t="s">
        <v>88</v>
      </c>
      <c r="F18" s="129" t="s">
        <v>89</v>
      </c>
      <c r="G18" s="129" t="s">
        <v>248</v>
      </c>
      <c r="H18" s="129" t="s">
        <v>249</v>
      </c>
      <c r="I18" s="138">
        <v>648</v>
      </c>
      <c r="J18" s="138">
        <v>648</v>
      </c>
      <c r="K18" s="138">
        <v>648</v>
      </c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 ht="18.75" customHeight="1" spans="1:23">
      <c r="A19" s="24"/>
      <c r="B19" s="24"/>
      <c r="C19" s="20" t="s">
        <v>290</v>
      </c>
      <c r="D19" s="24"/>
      <c r="E19" s="24"/>
      <c r="F19" s="24"/>
      <c r="G19" s="24"/>
      <c r="H19" s="24"/>
      <c r="I19" s="23">
        <v>1716.46</v>
      </c>
      <c r="J19" s="23"/>
      <c r="K19" s="23"/>
      <c r="L19" s="23"/>
      <c r="M19" s="23"/>
      <c r="N19" s="23">
        <v>1716.46</v>
      </c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9" t="s">
        <v>275</v>
      </c>
      <c r="B20" s="29" t="s">
        <v>291</v>
      </c>
      <c r="C20" s="29" t="s">
        <v>290</v>
      </c>
      <c r="D20" s="29" t="s">
        <v>71</v>
      </c>
      <c r="E20" s="29" t="s">
        <v>88</v>
      </c>
      <c r="F20" s="29" t="s">
        <v>89</v>
      </c>
      <c r="G20" s="29" t="s">
        <v>248</v>
      </c>
      <c r="H20" s="29" t="s">
        <v>249</v>
      </c>
      <c r="I20" s="23">
        <v>1716.46</v>
      </c>
      <c r="J20" s="23"/>
      <c r="K20" s="23"/>
      <c r="L20" s="23"/>
      <c r="M20" s="23"/>
      <c r="N20" s="23">
        <v>1716.46</v>
      </c>
      <c r="O20" s="23"/>
      <c r="P20" s="23"/>
      <c r="Q20" s="23"/>
      <c r="R20" s="23"/>
      <c r="S20" s="23"/>
      <c r="T20" s="23"/>
      <c r="U20" s="23"/>
      <c r="V20" s="23"/>
      <c r="W20" s="23"/>
    </row>
    <row r="21" s="125" customFormat="1" ht="18.75" customHeight="1" spans="1:23">
      <c r="A21" s="130"/>
      <c r="B21" s="130"/>
      <c r="C21" s="128" t="s">
        <v>292</v>
      </c>
      <c r="D21" s="130"/>
      <c r="E21" s="130"/>
      <c r="F21" s="130"/>
      <c r="G21" s="130"/>
      <c r="H21" s="130"/>
      <c r="I21" s="137">
        <v>9281.8</v>
      </c>
      <c r="J21" s="137">
        <v>9281.8</v>
      </c>
      <c r="K21" s="137">
        <v>9281.8</v>
      </c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</row>
    <row r="22" ht="18.75" customHeight="1" spans="1:23">
      <c r="A22" s="29" t="s">
        <v>275</v>
      </c>
      <c r="B22" s="29" t="s">
        <v>293</v>
      </c>
      <c r="C22" s="29" t="s">
        <v>292</v>
      </c>
      <c r="D22" s="29" t="s">
        <v>71</v>
      </c>
      <c r="E22" s="29" t="s">
        <v>88</v>
      </c>
      <c r="F22" s="29" t="s">
        <v>89</v>
      </c>
      <c r="G22" s="29" t="s">
        <v>277</v>
      </c>
      <c r="H22" s="29" t="s">
        <v>278</v>
      </c>
      <c r="I22" s="23">
        <v>9281.8</v>
      </c>
      <c r="J22" s="23">
        <v>9281.8</v>
      </c>
      <c r="K22" s="23">
        <v>9281.8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33" t="s">
        <v>56</v>
      </c>
      <c r="B23" s="133"/>
      <c r="C23" s="133"/>
      <c r="D23" s="133"/>
      <c r="E23" s="133"/>
      <c r="F23" s="133"/>
      <c r="G23" s="133"/>
      <c r="H23" s="133"/>
      <c r="I23" s="23">
        <v>198347.76</v>
      </c>
      <c r="J23" s="23">
        <v>9929.8</v>
      </c>
      <c r="K23" s="23">
        <v>9929.8</v>
      </c>
      <c r="L23" s="23"/>
      <c r="M23" s="23"/>
      <c r="N23" s="23">
        <v>138417.96</v>
      </c>
      <c r="O23" s="23">
        <v>50000</v>
      </c>
      <c r="P23" s="23"/>
      <c r="Q23" s="23"/>
      <c r="R23" s="23"/>
      <c r="S23" s="23"/>
      <c r="T23" s="23"/>
      <c r="U23" s="23"/>
      <c r="V23" s="23"/>
      <c r="W23" s="23"/>
    </row>
  </sheetData>
  <mergeCells count="28">
    <mergeCell ref="A2:W2"/>
    <mergeCell ref="A3:H3"/>
    <mergeCell ref="J4:M4"/>
    <mergeCell ref="N4:P4"/>
    <mergeCell ref="R4:W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4"/>
  <sheetViews>
    <sheetView showZeros="0" topLeftCell="A19" workbookViewId="0">
      <selection activeCell="A1" sqref="A1"/>
    </sheetView>
  </sheetViews>
  <sheetFormatPr defaultColWidth="9.13888888888889" defaultRowHeight="12" customHeight="1"/>
  <cols>
    <col min="1" max="1" width="54.0092592592593" customWidth="1"/>
    <col min="2" max="2" width="48" customWidth="1"/>
    <col min="3" max="5" width="18.2777777777778" customWidth="1"/>
    <col min="6" max="6" width="12" customWidth="1"/>
    <col min="7" max="7" width="17" customWidth="1"/>
    <col min="8" max="9" width="12" customWidth="1"/>
    <col min="10" max="10" width="27.5740740740741" customWidth="1"/>
  </cols>
  <sheetData>
    <row r="1" ht="15" customHeight="1" spans="10:10">
      <c r="J1" s="83" t="s">
        <v>294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67"/>
      <c r="G2" s="5"/>
      <c r="H2" s="67"/>
      <c r="I2" s="67"/>
      <c r="J2" s="5"/>
    </row>
    <row r="3" ht="18.75" customHeight="1" spans="1:8">
      <c r="A3" s="49" t="str">
        <f>"单位名称："&amp;"双江拉祜族佤族布朗族傣族自治县勐勐小学"</f>
        <v>单位名称：双江拉祜族佤族布朗族傣族自治县勐勐小学</v>
      </c>
      <c r="B3" s="50"/>
      <c r="C3" s="50"/>
      <c r="D3" s="50"/>
      <c r="E3" s="50"/>
      <c r="F3" s="51"/>
      <c r="G3" s="50"/>
      <c r="H3" s="51"/>
    </row>
    <row r="4" ht="18.75" customHeight="1" spans="1:10">
      <c r="A4" s="41" t="s">
        <v>295</v>
      </c>
      <c r="B4" s="41" t="s">
        <v>296</v>
      </c>
      <c r="C4" s="41" t="s">
        <v>297</v>
      </c>
      <c r="D4" s="41" t="s">
        <v>298</v>
      </c>
      <c r="E4" s="41" t="s">
        <v>299</v>
      </c>
      <c r="F4" s="52" t="s">
        <v>300</v>
      </c>
      <c r="G4" s="41" t="s">
        <v>301</v>
      </c>
      <c r="H4" s="52" t="s">
        <v>302</v>
      </c>
      <c r="I4" s="52" t="s">
        <v>303</v>
      </c>
      <c r="J4" s="41" t="s">
        <v>304</v>
      </c>
    </row>
    <row r="5" ht="18.75" customHeight="1" spans="1:10">
      <c r="A5" s="119">
        <v>1</v>
      </c>
      <c r="B5" s="119">
        <v>2</v>
      </c>
      <c r="C5" s="119">
        <v>3</v>
      </c>
      <c r="D5" s="119">
        <v>4</v>
      </c>
      <c r="E5" s="119">
        <v>5</v>
      </c>
      <c r="F5" s="119">
        <v>6</v>
      </c>
      <c r="G5" s="119">
        <v>7</v>
      </c>
      <c r="H5" s="119">
        <v>8</v>
      </c>
      <c r="I5" s="119">
        <v>9</v>
      </c>
      <c r="J5" s="119">
        <v>10</v>
      </c>
    </row>
    <row r="6" ht="18.75" customHeight="1" spans="1:10">
      <c r="A6" s="120" t="s">
        <v>71</v>
      </c>
      <c r="B6" s="44"/>
      <c r="C6" s="44"/>
      <c r="D6" s="44"/>
      <c r="E6" s="46"/>
      <c r="F6" s="121"/>
      <c r="G6" s="46"/>
      <c r="H6" s="121"/>
      <c r="I6" s="121"/>
      <c r="J6" s="46"/>
    </row>
    <row r="7" ht="18.75" customHeight="1" spans="1:10">
      <c r="A7" s="229" t="s">
        <v>288</v>
      </c>
      <c r="B7" s="123" t="s">
        <v>305</v>
      </c>
      <c r="C7" s="123" t="s">
        <v>306</v>
      </c>
      <c r="D7" s="123" t="s">
        <v>307</v>
      </c>
      <c r="E7" s="120" t="s">
        <v>308</v>
      </c>
      <c r="F7" s="123" t="s">
        <v>309</v>
      </c>
      <c r="G7" s="120" t="s">
        <v>180</v>
      </c>
      <c r="H7" s="123" t="s">
        <v>310</v>
      </c>
      <c r="I7" s="123" t="s">
        <v>311</v>
      </c>
      <c r="J7" s="120" t="s">
        <v>312</v>
      </c>
    </row>
    <row r="8" ht="18.75" customHeight="1" spans="1:10">
      <c r="A8" s="229" t="s">
        <v>288</v>
      </c>
      <c r="B8" s="123" t="s">
        <v>305</v>
      </c>
      <c r="C8" s="123" t="s">
        <v>306</v>
      </c>
      <c r="D8" s="123" t="s">
        <v>307</v>
      </c>
      <c r="E8" s="120" t="s">
        <v>313</v>
      </c>
      <c r="F8" s="123" t="s">
        <v>314</v>
      </c>
      <c r="G8" s="120" t="s">
        <v>179</v>
      </c>
      <c r="H8" s="123" t="s">
        <v>315</v>
      </c>
      <c r="I8" s="123" t="s">
        <v>311</v>
      </c>
      <c r="J8" s="120" t="s">
        <v>316</v>
      </c>
    </row>
    <row r="9" ht="18.75" customHeight="1" spans="1:10">
      <c r="A9" s="229" t="s">
        <v>288</v>
      </c>
      <c r="B9" s="123" t="s">
        <v>305</v>
      </c>
      <c r="C9" s="123" t="s">
        <v>306</v>
      </c>
      <c r="D9" s="123" t="s">
        <v>317</v>
      </c>
      <c r="E9" s="120" t="s">
        <v>318</v>
      </c>
      <c r="F9" s="123" t="s">
        <v>309</v>
      </c>
      <c r="G9" s="120" t="s">
        <v>319</v>
      </c>
      <c r="H9" s="123" t="s">
        <v>320</v>
      </c>
      <c r="I9" s="123" t="s">
        <v>311</v>
      </c>
      <c r="J9" s="120" t="s">
        <v>321</v>
      </c>
    </row>
    <row r="10" ht="18.75" customHeight="1" spans="1:10">
      <c r="A10" s="229" t="s">
        <v>288</v>
      </c>
      <c r="B10" s="123" t="s">
        <v>305</v>
      </c>
      <c r="C10" s="123" t="s">
        <v>306</v>
      </c>
      <c r="D10" s="123" t="s">
        <v>317</v>
      </c>
      <c r="E10" s="120" t="s">
        <v>322</v>
      </c>
      <c r="F10" s="123" t="s">
        <v>309</v>
      </c>
      <c r="G10" s="120" t="s">
        <v>319</v>
      </c>
      <c r="H10" s="123" t="s">
        <v>320</v>
      </c>
      <c r="I10" s="123" t="s">
        <v>311</v>
      </c>
      <c r="J10" s="120" t="s">
        <v>323</v>
      </c>
    </row>
    <row r="11" ht="18.75" customHeight="1" spans="1:10">
      <c r="A11" s="229" t="s">
        <v>288</v>
      </c>
      <c r="B11" s="123" t="s">
        <v>305</v>
      </c>
      <c r="C11" s="123" t="s">
        <v>306</v>
      </c>
      <c r="D11" s="123" t="s">
        <v>324</v>
      </c>
      <c r="E11" s="120" t="s">
        <v>325</v>
      </c>
      <c r="F11" s="123" t="s">
        <v>314</v>
      </c>
      <c r="G11" s="120" t="s">
        <v>319</v>
      </c>
      <c r="H11" s="123" t="s">
        <v>320</v>
      </c>
      <c r="I11" s="123" t="s">
        <v>311</v>
      </c>
      <c r="J11" s="120" t="s">
        <v>326</v>
      </c>
    </row>
    <row r="12" ht="18.75" customHeight="1" spans="1:10">
      <c r="A12" s="229" t="s">
        <v>288</v>
      </c>
      <c r="B12" s="123" t="s">
        <v>305</v>
      </c>
      <c r="C12" s="123" t="s">
        <v>306</v>
      </c>
      <c r="D12" s="123" t="s">
        <v>327</v>
      </c>
      <c r="E12" s="120" t="s">
        <v>328</v>
      </c>
      <c r="F12" s="123" t="s">
        <v>309</v>
      </c>
      <c r="G12" s="120" t="s">
        <v>329</v>
      </c>
      <c r="H12" s="123" t="s">
        <v>330</v>
      </c>
      <c r="I12" s="123" t="s">
        <v>311</v>
      </c>
      <c r="J12" s="120" t="s">
        <v>331</v>
      </c>
    </row>
    <row r="13" ht="18.75" customHeight="1" spans="1:10">
      <c r="A13" s="229" t="s">
        <v>288</v>
      </c>
      <c r="B13" s="123" t="s">
        <v>305</v>
      </c>
      <c r="C13" s="123" t="s">
        <v>332</v>
      </c>
      <c r="D13" s="123" t="s">
        <v>333</v>
      </c>
      <c r="E13" s="120" t="s">
        <v>334</v>
      </c>
      <c r="F13" s="123" t="s">
        <v>309</v>
      </c>
      <c r="G13" s="120" t="s">
        <v>335</v>
      </c>
      <c r="H13" s="123" t="s">
        <v>336</v>
      </c>
      <c r="I13" s="123" t="s">
        <v>311</v>
      </c>
      <c r="J13" s="120" t="s">
        <v>337</v>
      </c>
    </row>
    <row r="14" ht="18.75" customHeight="1" spans="1:10">
      <c r="A14" s="229" t="s">
        <v>288</v>
      </c>
      <c r="B14" s="123" t="s">
        <v>305</v>
      </c>
      <c r="C14" s="123" t="s">
        <v>332</v>
      </c>
      <c r="D14" s="123" t="s">
        <v>333</v>
      </c>
      <c r="E14" s="120" t="s">
        <v>338</v>
      </c>
      <c r="F14" s="123" t="s">
        <v>309</v>
      </c>
      <c r="G14" s="120" t="s">
        <v>339</v>
      </c>
      <c r="H14" s="123" t="s">
        <v>336</v>
      </c>
      <c r="I14" s="123" t="s">
        <v>311</v>
      </c>
      <c r="J14" s="120" t="s">
        <v>340</v>
      </c>
    </row>
    <row r="15" ht="18.75" customHeight="1" spans="1:10">
      <c r="A15" s="229" t="s">
        <v>288</v>
      </c>
      <c r="B15" s="123" t="s">
        <v>305</v>
      </c>
      <c r="C15" s="123" t="s">
        <v>341</v>
      </c>
      <c r="D15" s="123" t="s">
        <v>342</v>
      </c>
      <c r="E15" s="120" t="s">
        <v>343</v>
      </c>
      <c r="F15" s="123" t="s">
        <v>314</v>
      </c>
      <c r="G15" s="120" t="s">
        <v>319</v>
      </c>
      <c r="H15" s="123" t="s">
        <v>320</v>
      </c>
      <c r="I15" s="123" t="s">
        <v>311</v>
      </c>
      <c r="J15" s="120" t="s">
        <v>344</v>
      </c>
    </row>
    <row r="16" ht="18.75" customHeight="1" spans="1:10">
      <c r="A16" s="229" t="s">
        <v>292</v>
      </c>
      <c r="B16" s="123" t="s">
        <v>345</v>
      </c>
      <c r="C16" s="123" t="s">
        <v>306</v>
      </c>
      <c r="D16" s="123" t="s">
        <v>307</v>
      </c>
      <c r="E16" s="120" t="s">
        <v>346</v>
      </c>
      <c r="F16" s="123" t="s">
        <v>309</v>
      </c>
      <c r="G16" s="120" t="s">
        <v>347</v>
      </c>
      <c r="H16" s="123" t="s">
        <v>310</v>
      </c>
      <c r="I16" s="123" t="s">
        <v>311</v>
      </c>
      <c r="J16" s="120" t="s">
        <v>348</v>
      </c>
    </row>
    <row r="17" ht="18.75" customHeight="1" spans="1:10">
      <c r="A17" s="229" t="s">
        <v>292</v>
      </c>
      <c r="B17" s="123" t="s">
        <v>345</v>
      </c>
      <c r="C17" s="123" t="s">
        <v>306</v>
      </c>
      <c r="D17" s="123" t="s">
        <v>307</v>
      </c>
      <c r="E17" s="120" t="s">
        <v>313</v>
      </c>
      <c r="F17" s="123" t="s">
        <v>314</v>
      </c>
      <c r="G17" s="120" t="s">
        <v>179</v>
      </c>
      <c r="H17" s="123" t="s">
        <v>315</v>
      </c>
      <c r="I17" s="123" t="s">
        <v>311</v>
      </c>
      <c r="J17" s="120" t="s">
        <v>316</v>
      </c>
    </row>
    <row r="18" ht="18.75" customHeight="1" spans="1:10">
      <c r="A18" s="229" t="s">
        <v>292</v>
      </c>
      <c r="B18" s="123" t="s">
        <v>345</v>
      </c>
      <c r="C18" s="123" t="s">
        <v>306</v>
      </c>
      <c r="D18" s="123" t="s">
        <v>317</v>
      </c>
      <c r="E18" s="120" t="s">
        <v>318</v>
      </c>
      <c r="F18" s="123" t="s">
        <v>309</v>
      </c>
      <c r="G18" s="120" t="s">
        <v>319</v>
      </c>
      <c r="H18" s="123" t="s">
        <v>320</v>
      </c>
      <c r="I18" s="123" t="s">
        <v>311</v>
      </c>
      <c r="J18" s="120" t="s">
        <v>321</v>
      </c>
    </row>
    <row r="19" ht="18.75" customHeight="1" spans="1:10">
      <c r="A19" s="229" t="s">
        <v>292</v>
      </c>
      <c r="B19" s="123" t="s">
        <v>345</v>
      </c>
      <c r="C19" s="123" t="s">
        <v>306</v>
      </c>
      <c r="D19" s="123" t="s">
        <v>317</v>
      </c>
      <c r="E19" s="120" t="s">
        <v>322</v>
      </c>
      <c r="F19" s="123" t="s">
        <v>309</v>
      </c>
      <c r="G19" s="120" t="s">
        <v>319</v>
      </c>
      <c r="H19" s="123" t="s">
        <v>320</v>
      </c>
      <c r="I19" s="123" t="s">
        <v>311</v>
      </c>
      <c r="J19" s="120" t="s">
        <v>323</v>
      </c>
    </row>
    <row r="20" ht="18.75" customHeight="1" spans="1:10">
      <c r="A20" s="229" t="s">
        <v>292</v>
      </c>
      <c r="B20" s="123" t="s">
        <v>345</v>
      </c>
      <c r="C20" s="123" t="s">
        <v>306</v>
      </c>
      <c r="D20" s="123" t="s">
        <v>324</v>
      </c>
      <c r="E20" s="120" t="s">
        <v>325</v>
      </c>
      <c r="F20" s="123" t="s">
        <v>314</v>
      </c>
      <c r="G20" s="120" t="s">
        <v>349</v>
      </c>
      <c r="H20" s="123" t="s">
        <v>320</v>
      </c>
      <c r="I20" s="123" t="s">
        <v>311</v>
      </c>
      <c r="J20" s="120" t="s">
        <v>326</v>
      </c>
    </row>
    <row r="21" ht="18.75" customHeight="1" spans="1:10">
      <c r="A21" s="229" t="s">
        <v>292</v>
      </c>
      <c r="B21" s="123" t="s">
        <v>345</v>
      </c>
      <c r="C21" s="123" t="s">
        <v>306</v>
      </c>
      <c r="D21" s="123" t="s">
        <v>327</v>
      </c>
      <c r="E21" s="120" t="s">
        <v>328</v>
      </c>
      <c r="F21" s="123" t="s">
        <v>309</v>
      </c>
      <c r="G21" s="120" t="s">
        <v>350</v>
      </c>
      <c r="H21" s="123" t="s">
        <v>330</v>
      </c>
      <c r="I21" s="123" t="s">
        <v>311</v>
      </c>
      <c r="J21" s="120" t="s">
        <v>331</v>
      </c>
    </row>
    <row r="22" ht="18.75" customHeight="1" spans="1:10">
      <c r="A22" s="229" t="s">
        <v>292</v>
      </c>
      <c r="B22" s="123" t="s">
        <v>345</v>
      </c>
      <c r="C22" s="123" t="s">
        <v>332</v>
      </c>
      <c r="D22" s="123" t="s">
        <v>333</v>
      </c>
      <c r="E22" s="120" t="s">
        <v>334</v>
      </c>
      <c r="F22" s="123" t="s">
        <v>309</v>
      </c>
      <c r="G22" s="120" t="s">
        <v>335</v>
      </c>
      <c r="H22" s="123" t="s">
        <v>336</v>
      </c>
      <c r="I22" s="123" t="s">
        <v>351</v>
      </c>
      <c r="J22" s="120" t="s">
        <v>337</v>
      </c>
    </row>
    <row r="23" ht="18.75" customHeight="1" spans="1:10">
      <c r="A23" s="229" t="s">
        <v>292</v>
      </c>
      <c r="B23" s="123" t="s">
        <v>345</v>
      </c>
      <c r="C23" s="123" t="s">
        <v>332</v>
      </c>
      <c r="D23" s="123" t="s">
        <v>333</v>
      </c>
      <c r="E23" s="120" t="s">
        <v>338</v>
      </c>
      <c r="F23" s="123" t="s">
        <v>309</v>
      </c>
      <c r="G23" s="120" t="s">
        <v>339</v>
      </c>
      <c r="H23" s="123" t="s">
        <v>336</v>
      </c>
      <c r="I23" s="123" t="s">
        <v>351</v>
      </c>
      <c r="J23" s="120" t="s">
        <v>340</v>
      </c>
    </row>
    <row r="24" ht="18.75" customHeight="1" spans="1:10">
      <c r="A24" s="229" t="s">
        <v>292</v>
      </c>
      <c r="B24" s="123" t="s">
        <v>345</v>
      </c>
      <c r="C24" s="123" t="s">
        <v>341</v>
      </c>
      <c r="D24" s="123" t="s">
        <v>342</v>
      </c>
      <c r="E24" s="120" t="s">
        <v>343</v>
      </c>
      <c r="F24" s="123" t="s">
        <v>314</v>
      </c>
      <c r="G24" s="120" t="s">
        <v>352</v>
      </c>
      <c r="H24" s="123" t="s">
        <v>320</v>
      </c>
      <c r="I24" s="123" t="s">
        <v>311</v>
      </c>
      <c r="J24" s="120" t="s">
        <v>344</v>
      </c>
    </row>
  </sheetData>
  <mergeCells count="6">
    <mergeCell ref="A2:J2"/>
    <mergeCell ref="A3:H3"/>
    <mergeCell ref="A7:A15"/>
    <mergeCell ref="A16:A24"/>
    <mergeCell ref="B7:B15"/>
    <mergeCell ref="B16:B2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3"/>
  <sheetViews>
    <sheetView showZeros="0" workbookViewId="0">
      <selection activeCell="A13" sqref="A13:F13"/>
    </sheetView>
  </sheetViews>
  <sheetFormatPr defaultColWidth="9.13888888888889" defaultRowHeight="14.25" customHeight="1" outlineLevelCol="5"/>
  <cols>
    <col min="1" max="1" width="32.1388888888889" customWidth="1"/>
    <col min="2" max="2" width="16.8518518518519" customWidth="1"/>
    <col min="3" max="3" width="53.5740740740741" customWidth="1"/>
    <col min="4" max="6" width="28.5740740740741" customWidth="1"/>
  </cols>
  <sheetData>
    <row r="1" ht="15.75" customHeight="1" spans="1:6">
      <c r="A1" s="97">
        <v>1</v>
      </c>
      <c r="B1" s="98">
        <v>0</v>
      </c>
      <c r="C1" s="97">
        <v>1</v>
      </c>
      <c r="D1" s="99"/>
      <c r="E1" s="99"/>
      <c r="F1" s="33" t="s">
        <v>353</v>
      </c>
    </row>
    <row r="2" ht="36.75" customHeight="1" spans="1:6">
      <c r="A2" s="100" t="str">
        <f>"2025"&amp;"年部门政府性基金预算支出预算表"</f>
        <v>2025年部门政府性基金预算支出预算表</v>
      </c>
      <c r="B2" s="101" t="s">
        <v>354</v>
      </c>
      <c r="C2" s="102"/>
      <c r="D2" s="103"/>
      <c r="E2" s="103"/>
      <c r="F2" s="103"/>
    </row>
    <row r="3" ht="18.75" customHeight="1" spans="1:6">
      <c r="A3" s="6" t="str">
        <f>"单位名称："&amp;"双江拉祜族佤族布朗族傣族自治县勐勐小学"</f>
        <v>单位名称：双江拉祜族佤族布朗族傣族自治县勐勐小学</v>
      </c>
      <c r="B3" s="6" t="s">
        <v>355</v>
      </c>
      <c r="C3" s="97"/>
      <c r="D3" s="99"/>
      <c r="E3" s="99"/>
      <c r="F3" s="33" t="s">
        <v>1</v>
      </c>
    </row>
    <row r="4" ht="18.75" customHeight="1" spans="1:6">
      <c r="A4" s="104" t="s">
        <v>197</v>
      </c>
      <c r="B4" s="105" t="s">
        <v>73</v>
      </c>
      <c r="C4" s="106" t="s">
        <v>74</v>
      </c>
      <c r="D4" s="12" t="s">
        <v>356</v>
      </c>
      <c r="E4" s="12"/>
      <c r="F4" s="13"/>
    </row>
    <row r="5" ht="18.75" customHeight="1" spans="1:6">
      <c r="A5" s="107"/>
      <c r="B5" s="108"/>
      <c r="C5" s="109"/>
      <c r="D5" s="92" t="s">
        <v>56</v>
      </c>
      <c r="E5" s="92" t="s">
        <v>75</v>
      </c>
      <c r="F5" s="92" t="s">
        <v>76</v>
      </c>
    </row>
    <row r="6" ht="18.75" customHeight="1" spans="1:6">
      <c r="A6" s="110">
        <v>1</v>
      </c>
      <c r="B6" s="111" t="s">
        <v>177</v>
      </c>
      <c r="C6" s="112">
        <v>3</v>
      </c>
      <c r="D6" s="113">
        <v>4</v>
      </c>
      <c r="E6" s="113">
        <v>5</v>
      </c>
      <c r="F6" s="113">
        <v>6</v>
      </c>
    </row>
    <row r="7" ht="18.75" customHeight="1" spans="1:6">
      <c r="A7" s="114" t="s">
        <v>71</v>
      </c>
      <c r="B7" s="80"/>
      <c r="C7" s="80"/>
      <c r="D7" s="23">
        <v>50000</v>
      </c>
      <c r="E7" s="23"/>
      <c r="F7" s="23">
        <v>50000</v>
      </c>
    </row>
    <row r="8" ht="18.75" customHeight="1" spans="1:6">
      <c r="A8" s="114"/>
      <c r="B8" s="80" t="s">
        <v>129</v>
      </c>
      <c r="C8" s="80" t="s">
        <v>83</v>
      </c>
      <c r="D8" s="23">
        <v>50000</v>
      </c>
      <c r="E8" s="23"/>
      <c r="F8" s="23">
        <v>50000</v>
      </c>
    </row>
    <row r="9" ht="18.75" customHeight="1" spans="1:6">
      <c r="A9" s="24"/>
      <c r="B9" s="115" t="s">
        <v>130</v>
      </c>
      <c r="C9" s="115" t="s">
        <v>131</v>
      </c>
      <c r="D9" s="23">
        <v>50000</v>
      </c>
      <c r="E9" s="23"/>
      <c r="F9" s="23">
        <v>50000</v>
      </c>
    </row>
    <row r="10" ht="18.75" customHeight="1" spans="1:6">
      <c r="A10" s="24"/>
      <c r="B10" s="116" t="s">
        <v>132</v>
      </c>
      <c r="C10" s="116" t="s">
        <v>133</v>
      </c>
      <c r="D10" s="23">
        <v>50000</v>
      </c>
      <c r="E10" s="23"/>
      <c r="F10" s="23">
        <v>50000</v>
      </c>
    </row>
    <row r="11" ht="18.75" customHeight="1" spans="1:6">
      <c r="A11" s="117" t="s">
        <v>56</v>
      </c>
      <c r="B11" s="118"/>
      <c r="C11" s="25"/>
      <c r="D11" s="23">
        <v>50000</v>
      </c>
      <c r="E11" s="23"/>
      <c r="F11" s="23">
        <v>50000</v>
      </c>
    </row>
    <row r="13" customHeight="1" spans="1:6">
      <c r="A13" s="31"/>
      <c r="B13" s="31"/>
      <c r="C13" s="31"/>
      <c r="D13" s="31"/>
      <c r="E13" s="31"/>
      <c r="F13" s="31"/>
    </row>
  </sheetData>
  <mergeCells count="8">
    <mergeCell ref="A2:F2"/>
    <mergeCell ref="A3:C3"/>
    <mergeCell ref="D4:F4"/>
    <mergeCell ref="A11:C11"/>
    <mergeCell ref="A13:F13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Zeros="0" workbookViewId="0">
      <selection activeCell="A12" sqref="A12:O12"/>
    </sheetView>
  </sheetViews>
  <sheetFormatPr defaultColWidth="9.13888888888889" defaultRowHeight="14.25" customHeight="1"/>
  <cols>
    <col min="1" max="1" width="39.1388888888889" customWidth="1"/>
    <col min="2" max="2" width="21.712962962963" customWidth="1"/>
    <col min="3" max="3" width="35.2777777777778" customWidth="1"/>
    <col min="4" max="4" width="7.71296296296296" customWidth="1"/>
    <col min="5" max="5" width="10.2777777777778" customWidth="1"/>
    <col min="6" max="17" width="16.5740740740741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2"/>
      <c r="P1" s="32"/>
      <c r="Q1" s="33" t="s">
        <v>357</v>
      </c>
    </row>
    <row r="2" ht="35.25" customHeight="1" spans="1:17">
      <c r="A2" s="34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67"/>
      <c r="L2" s="5"/>
      <c r="M2" s="5"/>
      <c r="N2" s="5"/>
      <c r="O2" s="67"/>
      <c r="P2" s="67"/>
      <c r="Q2" s="5"/>
    </row>
    <row r="3" ht="18.75" customHeight="1" spans="1:17">
      <c r="A3" s="35" t="str">
        <f>"单位名称："&amp;"双江拉祜族佤族布朗族傣族自治县勐勐小学"</f>
        <v>单位名称：双江拉祜族佤族布朗族傣族自治县勐勐小学</v>
      </c>
      <c r="B3" s="8"/>
      <c r="C3" s="8"/>
      <c r="D3" s="8"/>
      <c r="E3" s="8"/>
      <c r="F3" s="8"/>
      <c r="G3" s="8"/>
      <c r="H3" s="8"/>
      <c r="I3" s="8"/>
      <c r="J3" s="8"/>
      <c r="O3" s="85"/>
      <c r="P3" s="85"/>
      <c r="Q3" s="33" t="s">
        <v>183</v>
      </c>
    </row>
    <row r="4" ht="18.75" customHeight="1" spans="1:17">
      <c r="A4" s="10" t="s">
        <v>358</v>
      </c>
      <c r="B4" s="70" t="s">
        <v>359</v>
      </c>
      <c r="C4" s="70" t="s">
        <v>360</v>
      </c>
      <c r="D4" s="70" t="s">
        <v>361</v>
      </c>
      <c r="E4" s="70" t="s">
        <v>362</v>
      </c>
      <c r="F4" s="70" t="s">
        <v>363</v>
      </c>
      <c r="G4" s="39" t="s">
        <v>204</v>
      </c>
      <c r="H4" s="39"/>
      <c r="I4" s="39"/>
      <c r="J4" s="39"/>
      <c r="K4" s="72"/>
      <c r="L4" s="39"/>
      <c r="M4" s="39"/>
      <c r="N4" s="39"/>
      <c r="O4" s="87"/>
      <c r="P4" s="72"/>
      <c r="Q4" s="40"/>
    </row>
    <row r="5" ht="18.75" customHeight="1" spans="1:17">
      <c r="A5" s="15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364</v>
      </c>
      <c r="J5" s="73" t="s">
        <v>365</v>
      </c>
      <c r="K5" s="94" t="s">
        <v>366</v>
      </c>
      <c r="L5" s="88" t="s">
        <v>78</v>
      </c>
      <c r="M5" s="88"/>
      <c r="N5" s="88"/>
      <c r="O5" s="95"/>
      <c r="P5" s="96"/>
      <c r="Q5" s="75"/>
    </row>
    <row r="6" ht="27" customHeight="1" spans="1:17">
      <c r="A6" s="17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212</v>
      </c>
      <c r="O6" s="91" t="s">
        <v>67</v>
      </c>
      <c r="P6" s="76" t="s">
        <v>68</v>
      </c>
      <c r="Q6" s="75" t="s">
        <v>69</v>
      </c>
    </row>
    <row r="7" ht="18.75" customHeight="1" spans="1:17">
      <c r="A7" s="28">
        <v>1</v>
      </c>
      <c r="B7" s="92">
        <v>2</v>
      </c>
      <c r="C7" s="92">
        <v>3</v>
      </c>
      <c r="D7" s="28">
        <v>4</v>
      </c>
      <c r="E7" s="92">
        <v>5</v>
      </c>
      <c r="F7" s="92">
        <v>6</v>
      </c>
      <c r="G7" s="28">
        <v>7</v>
      </c>
      <c r="H7" s="92">
        <v>8</v>
      </c>
      <c r="I7" s="92">
        <v>9</v>
      </c>
      <c r="J7" s="28">
        <v>10</v>
      </c>
      <c r="K7" s="92">
        <v>11</v>
      </c>
      <c r="L7" s="92">
        <v>12</v>
      </c>
      <c r="M7" s="28">
        <v>13</v>
      </c>
      <c r="N7" s="92">
        <v>14</v>
      </c>
      <c r="O7" s="92">
        <v>15</v>
      </c>
      <c r="P7" s="28">
        <v>16</v>
      </c>
      <c r="Q7" s="92">
        <v>17</v>
      </c>
    </row>
    <row r="8" ht="18.75" customHeight="1" spans="1:17">
      <c r="A8" s="78"/>
      <c r="B8" s="79"/>
      <c r="C8" s="79"/>
      <c r="D8" s="79"/>
      <c r="E8" s="9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56</v>
      </c>
      <c r="B10" s="25"/>
      <c r="C10" s="25"/>
      <c r="D10" s="25"/>
      <c r="E10" s="2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2" customHeight="1" spans="1:15">
      <c r="A12" s="31" t="s">
        <v>367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</sheetData>
  <mergeCells count="17">
    <mergeCell ref="A2:Q2"/>
    <mergeCell ref="A3:F3"/>
    <mergeCell ref="G4:Q4"/>
    <mergeCell ref="L5:Q5"/>
    <mergeCell ref="A10:E10"/>
    <mergeCell ref="A12:O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12"/>
  <sheetViews>
    <sheetView showZeros="0" workbookViewId="0">
      <selection activeCell="A12" sqref="A12:O12"/>
    </sheetView>
  </sheetViews>
  <sheetFormatPr defaultColWidth="9.13888888888889" defaultRowHeight="14.25" customHeight="1"/>
  <cols>
    <col min="1" max="1" width="31.4259259259259" customWidth="1"/>
    <col min="2" max="3" width="21.8518518518519" customWidth="1"/>
    <col min="4" max="14" width="19" customWidth="1"/>
  </cols>
  <sheetData>
    <row r="1" ht="13.5" customHeight="1" spans="1:14">
      <c r="A1" s="63"/>
      <c r="B1" s="63"/>
      <c r="C1" s="64"/>
      <c r="D1" s="63"/>
      <c r="E1" s="63"/>
      <c r="F1" s="63"/>
      <c r="G1" s="63"/>
      <c r="H1" s="65"/>
      <c r="I1" s="58"/>
      <c r="J1" s="58"/>
      <c r="K1" s="58"/>
      <c r="L1" s="32"/>
      <c r="M1" s="83"/>
      <c r="N1" s="84" t="s">
        <v>368</v>
      </c>
    </row>
    <row r="2" ht="34.5" customHeight="1" spans="1:14">
      <c r="A2" s="34" t="str">
        <f>"2025"&amp;"年部门政府购买服务预算表"</f>
        <v>2025年部门政府购买服务预算表</v>
      </c>
      <c r="B2" s="66"/>
      <c r="C2" s="67"/>
      <c r="D2" s="66"/>
      <c r="E2" s="66"/>
      <c r="F2" s="66"/>
      <c r="G2" s="66"/>
      <c r="H2" s="68"/>
      <c r="I2" s="66"/>
      <c r="J2" s="66"/>
      <c r="K2" s="66"/>
      <c r="L2" s="67"/>
      <c r="M2" s="68"/>
      <c r="N2" s="66"/>
    </row>
    <row r="3" ht="18.75" customHeight="1" spans="1:14">
      <c r="A3" s="55" t="str">
        <f>"单位名称："&amp;"双江拉祜族佤族布朗族傣族自治县勐勐小学"</f>
        <v>单位名称：双江拉祜族佤族布朗族傣族自治县勐勐小学</v>
      </c>
      <c r="B3" s="56"/>
      <c r="C3" s="69"/>
      <c r="D3" s="56"/>
      <c r="E3" s="56"/>
      <c r="F3" s="56"/>
      <c r="G3" s="56"/>
      <c r="H3" s="65"/>
      <c r="I3" s="58"/>
      <c r="J3" s="58"/>
      <c r="K3" s="58"/>
      <c r="L3" s="85"/>
      <c r="M3" s="86"/>
      <c r="N3" s="84" t="s">
        <v>183</v>
      </c>
    </row>
    <row r="4" ht="18.75" customHeight="1" spans="1:14">
      <c r="A4" s="10" t="s">
        <v>358</v>
      </c>
      <c r="B4" s="70" t="s">
        <v>369</v>
      </c>
      <c r="C4" s="71" t="s">
        <v>370</v>
      </c>
      <c r="D4" s="39" t="s">
        <v>204</v>
      </c>
      <c r="E4" s="39"/>
      <c r="F4" s="39"/>
      <c r="G4" s="39"/>
      <c r="H4" s="72"/>
      <c r="I4" s="39"/>
      <c r="J4" s="39"/>
      <c r="K4" s="39"/>
      <c r="L4" s="87"/>
      <c r="M4" s="72"/>
      <c r="N4" s="40"/>
    </row>
    <row r="5" ht="18.75" customHeight="1" spans="1:14">
      <c r="A5" s="15"/>
      <c r="B5" s="73"/>
      <c r="C5" s="74"/>
      <c r="D5" s="73" t="s">
        <v>56</v>
      </c>
      <c r="E5" s="73" t="s">
        <v>59</v>
      </c>
      <c r="F5" s="73" t="s">
        <v>371</v>
      </c>
      <c r="G5" s="73" t="s">
        <v>365</v>
      </c>
      <c r="H5" s="74" t="s">
        <v>366</v>
      </c>
      <c r="I5" s="88" t="s">
        <v>78</v>
      </c>
      <c r="J5" s="88"/>
      <c r="K5" s="88"/>
      <c r="L5" s="89"/>
      <c r="M5" s="90"/>
      <c r="N5" s="75"/>
    </row>
    <row r="6" ht="27" customHeight="1" spans="1:14">
      <c r="A6" s="17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212</v>
      </c>
      <c r="L6" s="91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56</v>
      </c>
      <c r="B10" s="25"/>
      <c r="C10" s="8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customHeight="1" spans="1:15">
      <c r="A12" s="31" t="s">
        <v>372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</sheetData>
  <mergeCells count="14">
    <mergeCell ref="A2:N2"/>
    <mergeCell ref="A3:C3"/>
    <mergeCell ref="D4:N4"/>
    <mergeCell ref="I5:N5"/>
    <mergeCell ref="A10:C10"/>
    <mergeCell ref="A12:O12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A8" sqref="A8:H8"/>
    </sheetView>
  </sheetViews>
  <sheetFormatPr defaultColWidth="9.13888888888889" defaultRowHeight="14.25" customHeight="1" outlineLevelRow="7" outlineLevelCol="7"/>
  <cols>
    <col min="1" max="1" width="37.712962962963" customWidth="1"/>
    <col min="2" max="4" width="22.8518518518519" customWidth="1"/>
    <col min="5" max="8" width="20.8518518518519" customWidth="1"/>
  </cols>
  <sheetData>
    <row r="1" ht="13.5" customHeight="1" spans="1:8">
      <c r="A1" s="2"/>
      <c r="B1" s="2"/>
      <c r="C1" s="2"/>
      <c r="D1" s="53"/>
      <c r="H1" s="32" t="s">
        <v>373</v>
      </c>
    </row>
    <row r="2" ht="27.75" customHeight="1" spans="1:8">
      <c r="A2" s="54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55" t="str">
        <f>"单位名称："&amp;"双江拉祜族佤族布朗族傣族自治县勐勐小学"</f>
        <v>单位名称：双江拉祜族佤族布朗族傣族自治县勐勐小学</v>
      </c>
      <c r="B3" s="56"/>
      <c r="C3" s="56"/>
      <c r="D3" s="57"/>
      <c r="E3" s="58"/>
      <c r="F3" s="58"/>
      <c r="G3" s="58"/>
      <c r="H3" s="32" t="s">
        <v>183</v>
      </c>
    </row>
    <row r="4" ht="18.75" customHeight="1" spans="1:8">
      <c r="A4" s="26" t="s">
        <v>374</v>
      </c>
      <c r="B4" s="11" t="s">
        <v>204</v>
      </c>
      <c r="C4" s="12"/>
      <c r="D4" s="12"/>
      <c r="E4" s="11" t="s">
        <v>375</v>
      </c>
      <c r="F4" s="12"/>
      <c r="G4" s="12"/>
      <c r="H4" s="13"/>
    </row>
    <row r="5" ht="18.75" customHeight="1" spans="1:8">
      <c r="A5" s="28"/>
      <c r="B5" s="27" t="s">
        <v>56</v>
      </c>
      <c r="C5" s="10" t="s">
        <v>59</v>
      </c>
      <c r="D5" s="59" t="s">
        <v>371</v>
      </c>
      <c r="E5" s="60" t="s">
        <v>376</v>
      </c>
      <c r="F5" s="60" t="s">
        <v>376</v>
      </c>
      <c r="G5" s="60" t="s">
        <v>376</v>
      </c>
      <c r="H5" s="61" t="s">
        <v>376</v>
      </c>
    </row>
    <row r="6" ht="18.75" customHeight="1" spans="1:8">
      <c r="A6" s="60">
        <v>1</v>
      </c>
      <c r="B6" s="60">
        <v>2</v>
      </c>
      <c r="C6" s="60">
        <v>3</v>
      </c>
      <c r="D6" s="62">
        <v>4</v>
      </c>
      <c r="E6" s="60">
        <v>5</v>
      </c>
      <c r="F6" s="60">
        <v>6</v>
      </c>
      <c r="G6" s="60">
        <v>7</v>
      </c>
      <c r="H6" s="60">
        <v>8</v>
      </c>
    </row>
    <row r="8" customHeight="1" spans="1:8">
      <c r="A8" s="31" t="s">
        <v>377</v>
      </c>
      <c r="B8" s="31"/>
      <c r="C8" s="31"/>
      <c r="D8" s="31"/>
      <c r="E8" s="31"/>
      <c r="F8" s="31"/>
      <c r="G8" s="31"/>
      <c r="H8" s="31"/>
    </row>
  </sheetData>
  <mergeCells count="6">
    <mergeCell ref="A2:H2"/>
    <mergeCell ref="A3:G3"/>
    <mergeCell ref="B4:D4"/>
    <mergeCell ref="E4:H4"/>
    <mergeCell ref="A8:H8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7"/>
  <sheetViews>
    <sheetView showZeros="0" workbookViewId="0">
      <selection activeCell="A7" sqref="A7:K7"/>
    </sheetView>
  </sheetViews>
  <sheetFormatPr defaultColWidth="9.13888888888889" defaultRowHeight="12" customHeight="1" outlineLevelRow="6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9.5" customHeight="1" spans="10:10">
      <c r="J1" s="32" t="s">
        <v>378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48"/>
      <c r="G2" s="5"/>
      <c r="H2" s="48"/>
      <c r="I2" s="48"/>
      <c r="J2" s="5"/>
    </row>
    <row r="3" ht="18.75" customHeight="1" spans="1:8">
      <c r="A3" s="49" t="str">
        <f>"单位名称："&amp;"双江拉祜族佤族布朗族傣族自治县勐勐小学"</f>
        <v>单位名称：双江拉祜族佤族布朗族傣族自治县勐勐小学</v>
      </c>
      <c r="B3" s="50"/>
      <c r="C3" s="50"/>
      <c r="D3" s="50"/>
      <c r="E3" s="50"/>
      <c r="F3" s="51"/>
      <c r="G3" s="50"/>
      <c r="H3" s="51"/>
    </row>
    <row r="4" ht="18.75" customHeight="1" spans="1:10">
      <c r="A4" s="41" t="s">
        <v>295</v>
      </c>
      <c r="B4" s="41" t="s">
        <v>296</v>
      </c>
      <c r="C4" s="41" t="s">
        <v>297</v>
      </c>
      <c r="D4" s="41" t="s">
        <v>298</v>
      </c>
      <c r="E4" s="41" t="s">
        <v>299</v>
      </c>
      <c r="F4" s="52" t="s">
        <v>300</v>
      </c>
      <c r="G4" s="41" t="s">
        <v>301</v>
      </c>
      <c r="H4" s="52" t="s">
        <v>302</v>
      </c>
      <c r="I4" s="52" t="s">
        <v>303</v>
      </c>
      <c r="J4" s="41" t="s">
        <v>304</v>
      </c>
    </row>
    <row r="5" ht="18.75" customHeight="1" spans="1:10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52">
        <v>6</v>
      </c>
      <c r="G5" s="41">
        <v>7</v>
      </c>
      <c r="H5" s="52">
        <v>8</v>
      </c>
      <c r="I5" s="52">
        <v>9</v>
      </c>
      <c r="J5" s="41">
        <v>10</v>
      </c>
    </row>
    <row r="7" customHeight="1" spans="1:11">
      <c r="A7" s="31" t="s">
        <v>379</v>
      </c>
      <c r="B7" s="31"/>
      <c r="C7" s="31"/>
      <c r="D7" s="31"/>
      <c r="E7" s="31"/>
      <c r="F7" s="31"/>
      <c r="G7" s="31"/>
      <c r="H7" s="31"/>
      <c r="I7" s="31"/>
      <c r="J7" s="31"/>
      <c r="K7" s="31"/>
    </row>
  </sheetData>
  <mergeCells count="3">
    <mergeCell ref="A2:J2"/>
    <mergeCell ref="A3:H3"/>
    <mergeCell ref="A7:K7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A1" sqref="A1"/>
    </sheetView>
  </sheetViews>
  <sheetFormatPr defaultColWidth="9.13888888888889" defaultRowHeight="12" customHeight="1" outlineLevelRow="7" outlineLevelCol="7"/>
  <cols>
    <col min="1" max="1" width="29" customWidth="1"/>
    <col min="2" max="2" width="18.712962962963" customWidth="1"/>
    <col min="3" max="3" width="24.8518518518519" customWidth="1"/>
    <col min="4" max="4" width="23.5740740740741" customWidth="1"/>
    <col min="5" max="5" width="17.8518518518519" customWidth="1"/>
    <col min="6" max="6" width="23.5740740740741" customWidth="1"/>
    <col min="7" max="7" width="25.1388888888889" customWidth="1"/>
    <col min="8" max="8" width="18.8518518518519" customWidth="1"/>
  </cols>
  <sheetData>
    <row r="1" ht="14.25" customHeight="1" spans="8:8">
      <c r="H1" s="33" t="s">
        <v>380</v>
      </c>
    </row>
    <row r="2" ht="34.5" customHeight="1" spans="1:8">
      <c r="A2" s="34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5" t="str">
        <f>"单位名称："&amp;"双江拉祜族佤族布朗族傣族自治县勐勐小学"</f>
        <v>单位名称：双江拉祜族佤族布朗族傣族自治县勐勐小学</v>
      </c>
      <c r="B3" s="7"/>
      <c r="C3" s="36"/>
      <c r="H3" s="37" t="s">
        <v>183</v>
      </c>
    </row>
    <row r="4" ht="18.75" customHeight="1" spans="1:8">
      <c r="A4" s="10" t="s">
        <v>197</v>
      </c>
      <c r="B4" s="10" t="s">
        <v>381</v>
      </c>
      <c r="C4" s="10" t="s">
        <v>382</v>
      </c>
      <c r="D4" s="10" t="s">
        <v>383</v>
      </c>
      <c r="E4" s="10" t="s">
        <v>384</v>
      </c>
      <c r="F4" s="38" t="s">
        <v>385</v>
      </c>
      <c r="G4" s="39"/>
      <c r="H4" s="40"/>
    </row>
    <row r="5" ht="18.75" customHeight="1" spans="1:8">
      <c r="A5" s="17"/>
      <c r="B5" s="17"/>
      <c r="C5" s="17"/>
      <c r="D5" s="17"/>
      <c r="E5" s="17"/>
      <c r="F5" s="41" t="s">
        <v>362</v>
      </c>
      <c r="G5" s="41" t="s">
        <v>386</v>
      </c>
      <c r="H5" s="41" t="s">
        <v>387</v>
      </c>
    </row>
    <row r="6" ht="18.75" customHeight="1" spans="1:8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  <c r="G6" s="43">
        <v>7</v>
      </c>
      <c r="H6" s="42">
        <v>8</v>
      </c>
    </row>
    <row r="7" ht="18.75" customHeight="1" spans="1:8">
      <c r="A7" s="44"/>
      <c r="B7" s="44"/>
      <c r="C7" s="44"/>
      <c r="D7" s="44"/>
      <c r="E7" s="44"/>
      <c r="F7" s="45"/>
      <c r="G7" s="23"/>
      <c r="H7" s="23"/>
    </row>
    <row r="8" ht="18.75" customHeight="1" spans="1:8">
      <c r="A8" s="46" t="s">
        <v>56</v>
      </c>
      <c r="B8" s="47"/>
      <c r="C8" s="47"/>
      <c r="D8" s="47"/>
      <c r="E8" s="47"/>
      <c r="F8" s="45"/>
      <c r="G8" s="23"/>
      <c r="H8" s="23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2"/>
  <sheetViews>
    <sheetView showZeros="0" workbookViewId="0">
      <selection activeCell="A12" sqref="A12:K12"/>
    </sheetView>
  </sheetViews>
  <sheetFormatPr defaultColWidth="9.13888888888889" defaultRowHeight="14.25" customHeight="1"/>
  <cols>
    <col min="1" max="1" width="13.4259259259259" customWidth="1"/>
    <col min="2" max="2" width="41.0092592592593" customWidth="1"/>
    <col min="3" max="3" width="23.8518518518519" customWidth="1"/>
    <col min="4" max="4" width="11.1388888888889" customWidth="1"/>
    <col min="5" max="5" width="33.4444444444444" customWidth="1"/>
    <col min="6" max="6" width="9.85185185185185" customWidth="1"/>
    <col min="7" max="7" width="17.712962962963" customWidth="1"/>
    <col min="8" max="11" width="23.0092592592593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2" t="s">
        <v>388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"单位名称："&amp;"双江拉祜族佤族布朗族傣族自治县勐勐小学"</f>
        <v>单位名称：双江拉祜族佤族布朗族傣族自治县勐勐小学</v>
      </c>
      <c r="B3" s="7"/>
      <c r="C3" s="7"/>
      <c r="D3" s="7"/>
      <c r="E3" s="7"/>
      <c r="F3" s="7"/>
      <c r="G3" s="7"/>
      <c r="H3" s="8"/>
      <c r="I3" s="8"/>
      <c r="J3" s="8"/>
      <c r="K3" s="3" t="s">
        <v>183</v>
      </c>
    </row>
    <row r="4" ht="18.75" customHeight="1" spans="1:11">
      <c r="A4" s="9" t="s">
        <v>268</v>
      </c>
      <c r="B4" s="9" t="s">
        <v>199</v>
      </c>
      <c r="C4" s="9" t="s">
        <v>269</v>
      </c>
      <c r="D4" s="10" t="s">
        <v>200</v>
      </c>
      <c r="E4" s="10" t="s">
        <v>201</v>
      </c>
      <c r="F4" s="10" t="s">
        <v>270</v>
      </c>
      <c r="G4" s="10" t="s">
        <v>271</v>
      </c>
      <c r="H4" s="26" t="s">
        <v>56</v>
      </c>
      <c r="I4" s="11" t="s">
        <v>389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7"/>
      <c r="I5" s="10" t="s">
        <v>59</v>
      </c>
      <c r="J5" s="10" t="s">
        <v>60</v>
      </c>
      <c r="K5" s="10" t="s">
        <v>61</v>
      </c>
    </row>
    <row r="6" ht="18.75" customHeight="1" spans="1:11">
      <c r="A6" s="16"/>
      <c r="B6" s="16"/>
      <c r="C6" s="16"/>
      <c r="D6" s="17"/>
      <c r="E6" s="17"/>
      <c r="F6" s="17"/>
      <c r="G6" s="17"/>
      <c r="H6" s="28"/>
      <c r="I6" s="17" t="s">
        <v>58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0" t="s">
        <v>56</v>
      </c>
      <c r="B10" s="30"/>
      <c r="C10" s="30"/>
      <c r="D10" s="30"/>
      <c r="E10" s="30"/>
      <c r="F10" s="30"/>
      <c r="G10" s="30"/>
      <c r="H10" s="23"/>
      <c r="I10" s="23"/>
      <c r="J10" s="23"/>
      <c r="K10" s="23"/>
    </row>
    <row r="12" customHeight="1" spans="1:11">
      <c r="A12" s="31" t="s">
        <v>390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</row>
  </sheetData>
  <mergeCells count="16">
    <mergeCell ref="A2:K2"/>
    <mergeCell ref="A3:G3"/>
    <mergeCell ref="I4:K4"/>
    <mergeCell ref="A10:G10"/>
    <mergeCell ref="A12:K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H24" sqref="G24:H24"/>
    </sheetView>
  </sheetViews>
  <sheetFormatPr defaultColWidth="9.13888888888889" defaultRowHeight="14.25" customHeight="1" outlineLevelCol="6"/>
  <cols>
    <col min="1" max="1" width="29.4259259259259" customWidth="1"/>
    <col min="2" max="2" width="23.1388888888889" customWidth="1"/>
    <col min="3" max="3" width="31.5740740740741" customWidth="1"/>
    <col min="4" max="4" width="16.2962962962963" customWidth="1"/>
    <col min="5" max="7" width="23.8518518518519" customWidth="1"/>
  </cols>
  <sheetData>
    <row r="1" ht="18.75" customHeight="1" spans="4:7">
      <c r="D1" s="1"/>
      <c r="E1" s="2"/>
      <c r="F1" s="2"/>
      <c r="G1" s="3" t="s">
        <v>391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"单位名称："&amp;"双江拉祜族佤族布朗族傣族自治县勐勐小学"</f>
        <v>单位名称：双江拉祜族佤族布朗族傣族自治县勐勐小学</v>
      </c>
      <c r="B3" s="7"/>
      <c r="C3" s="7"/>
      <c r="D3" s="7"/>
      <c r="E3" s="8"/>
      <c r="F3" s="8"/>
      <c r="G3" s="3" t="s">
        <v>183</v>
      </c>
    </row>
    <row r="4" ht="18.75" customHeight="1" spans="1:7">
      <c r="A4" s="9" t="s">
        <v>269</v>
      </c>
      <c r="B4" s="9" t="s">
        <v>268</v>
      </c>
      <c r="C4" s="9" t="s">
        <v>199</v>
      </c>
      <c r="D4" s="10" t="s">
        <v>392</v>
      </c>
      <c r="E4" s="11" t="s">
        <v>59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58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 t="s">
        <v>71</v>
      </c>
      <c r="B8" s="21"/>
      <c r="C8" s="21"/>
      <c r="D8" s="22"/>
      <c r="E8" s="23">
        <v>9929.8</v>
      </c>
      <c r="F8" s="23"/>
      <c r="G8" s="23"/>
    </row>
    <row r="9" ht="18.75" customHeight="1" spans="1:7">
      <c r="A9" s="20"/>
      <c r="B9" s="20" t="s">
        <v>393</v>
      </c>
      <c r="C9" s="20" t="s">
        <v>292</v>
      </c>
      <c r="D9" s="22" t="s">
        <v>394</v>
      </c>
      <c r="E9" s="23">
        <v>9281.8</v>
      </c>
      <c r="F9" s="23"/>
      <c r="G9" s="23"/>
    </row>
    <row r="10" ht="18.75" customHeight="1" spans="1:7">
      <c r="A10" s="24"/>
      <c r="B10" s="20" t="s">
        <v>393</v>
      </c>
      <c r="C10" s="20" t="s">
        <v>288</v>
      </c>
      <c r="D10" s="22" t="s">
        <v>394</v>
      </c>
      <c r="E10" s="23">
        <v>648</v>
      </c>
      <c r="F10" s="23"/>
      <c r="G10" s="23"/>
    </row>
    <row r="11" ht="18.75" customHeight="1" spans="1:7">
      <c r="A11" s="22" t="s">
        <v>56</v>
      </c>
      <c r="B11" s="25"/>
      <c r="C11" s="25"/>
      <c r="D11" s="25"/>
      <c r="E11" s="23">
        <v>9929.8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俸玉英</cp:lastModifiedBy>
  <dcterms:created xsi:type="dcterms:W3CDTF">2025-03-17T00:53:00Z</dcterms:created>
  <dcterms:modified xsi:type="dcterms:W3CDTF">2025-03-17T06:48:37Z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AC5B1D8EBA514EE3B1525086A5AB6342_13</vt:lpwstr>
  </property>
  <property fmtid="{D5CDD505-2E9C-101B-9397-08002B2CF9AE}" pid="3" name="KSOProductBuildVer">
    <vt:lpwstr>2052-12.1.0.20305</vt:lpwstr>
  </property>
</Properties>
</file>