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<sst xmlns="http://schemas.openxmlformats.org/spreadsheetml/2006/main" count="954" uniqueCount="413">
  <si>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</si>
  <si>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</si>
  <si>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</si>
  <si>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</si>
  <si>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</si>
  <si>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</si>
  <si>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</si>
  <si>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</si>
  <si>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</si>
  <si>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</si>
  <si>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</si>
  <si>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</si>
  <si>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</si>
  <si>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</si>
  <si>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</si>
  <si>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</si>
  <si>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</si>
  <si>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</si>
  <si>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</si>
  <si>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</si>
  <si>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</si>
  <si>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</si>
  <si>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</si>
  <si>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</si>
  <si>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</si>
  <si>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</si>
  <si>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</si>
  <si>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</si>
  <si>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</si>
  <si>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</si>
  <si>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</si>
  <si>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</si>
  <si>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</si>
  <si>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</si>
  <si>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</si>
  <si>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</si>
  <si>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</si>
  <si>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</si>
  <si>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</si>
  <si>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</si>
  <si>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</si>
  <si>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</si>
  <si>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</si>
  <si>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</si>
  <si>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</si>
  <si>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</si>
  <si>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</si>
  <si>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</si>
  <si>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</si>
  <si>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</si>
  <si>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</si>
  <si>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</si>
  <si>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</si>
  <si>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</si>
  <si>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</si>
  <si>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</si>
  <si>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</si>
  <si>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</si>
  <si>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</si>
  <si>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</si>
  <si>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</si>
  <si>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</si>
  <si>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</si>
  <si>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</si>
  <si>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</si>
  <si>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</si>
  <si>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</si>
  <si>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</si>
  <si>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</si>
  <si>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</si>
  <si>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283001</t>
  </si>
  <si>
    <t>双江拉祜族佤族布朗族傣族自治县工商业联合会（商会）</t>
  </si>
  <si>
    <t>预算01-3表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</si>
  <si>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</si>
  <si>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</si>
  <si>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</si>
  <si>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</si>
  <si>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</si>
  <si>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</si>
  <si>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</si>
  <si>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</si>
  <si>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</si>
  <si>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</si>
  <si>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</si>
  <si>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</si>
  <si>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</si>
  <si>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20128</t>
  </si>
  <si>
    <t>民主党派及工商联事务</t>
  </si>
  <si>
    <t>2012801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</si>
  <si>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</si>
  <si>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</si>
  <si>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</si>
  <si>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</si>
  <si>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</si>
  <si>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</si>
  <si>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</si>
  <si>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</si>
  <si>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</si>
  <si>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</si>
  <si>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</si>
  <si>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</si>
  <si>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</si>
  <si>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</si>
  <si>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</si>
  <si>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</si>
  <si>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</si>
  <si>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</si>
  <si>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</si>
  <si>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</si>
  <si>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</si>
  <si>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</si>
  <si>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</si>
  <si>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</si>
  <si>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</si>
  <si>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</si>
  <si>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</si>
  <si>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</si>
  <si>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</si>
  <si>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</si>
  <si>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</si>
  <si>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</si>
  <si>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</si>
  <si>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</si>
  <si>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</si>
  <si>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</si>
  <si>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</si>
  <si>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</si>
  <si>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</si>
  <si>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</si>
  <si>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</si>
  <si>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</si>
  <si>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</si>
  <si>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</si>
  <si>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</si>
  <si>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</si>
  <si>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</si>
  <si>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</si>
  <si>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</si>
  <si>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</si>
  <si>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</si>
  <si>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</si>
  <si>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</si>
  <si>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</si>
  <si>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</si>
  <si>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</si>
  <si>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</si>
  <si>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</si>
  <si>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</si>
  <si>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</si>
  <si>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</si>
  <si>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</si>
  <si>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</si>
  <si>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</si>
  <si>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</si>
  <si>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</si>
  <si>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</si>
  <si>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</si>
  <si>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</si>
  <si>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</si>
  <si>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</si>
  <si>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</si>
  <si>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</si>
  <si>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</si>
  <si>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</si>
  <si>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</si>
  <si>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</si>
  <si>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</si>
  <si>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</si>
  <si>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</si>
  <si>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</si>
  <si>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</si>
  <si>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</si>
  <si>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</si>
  <si>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</si>
  <si>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</si>
  <si>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</si>
  <si>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</si>
  <si>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</si>
  <si>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</si>
  <si>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</si>
  <si>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</si>
  <si>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</si>
  <si>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</si>
  <si>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</si>
  <si>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</si>
  <si>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</si>
  <si>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</si>
  <si>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</si>
  <si>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</si>
  <si>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</si>
  <si>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</si>
  <si>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</si>
  <si>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</si>
  <si>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</si>
  <si>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</si>
  <si>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</si>
  <si>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</si>
  <si>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</si>
  <si>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</si>
  <si>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</si>
  <si>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</si>
  <si>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</si>
  <si>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</si>
  <si>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530925210000000002611</t>
  </si>
  <si>
    <t>行政人员工资支出</t>
  </si>
  <si>
    <t>30101</t>
  </si>
  <si>
    <t>基本工资</t>
  </si>
  <si>
    <t>30102</t>
  </si>
  <si>
    <t>津贴补贴</t>
  </si>
  <si>
    <t>530925231100001420890</t>
  </si>
  <si>
    <t>绩效考核奖励（2017年提高标准部分）</t>
  </si>
  <si>
    <t>30103</t>
  </si>
  <si>
    <t>奖金</t>
  </si>
  <si>
    <t>530925210000000002612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</si>
  <si>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</si>
  <si>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</si>
  <si>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</si>
  <si>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</si>
  <si>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</si>
  <si>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</si>
  <si>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</si>
  <si>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</si>
  <si>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</si>
  <si>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</si>
  <si>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</si>
  <si>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530925210000000002613</t>
  </si>
  <si>
    <t>30113</t>
  </si>
  <si>
    <t>530925231100001420881</t>
  </si>
  <si>
    <t>编制外长聘人员支出</t>
  </si>
  <si>
    <t>30199</t>
  </si>
  <si>
    <t>其他工资福利支出</t>
  </si>
  <si>
    <t>530925210000000002615</t>
  </si>
  <si>
    <t>30217</t>
  </si>
  <si>
    <t>530925210000000002619</t>
  </si>
  <si>
    <t>一般公用经费</t>
  </si>
  <si>
    <t>30201</t>
  </si>
  <si>
    <t>办公费</t>
  </si>
  <si>
    <t>530925210000000002618</t>
  </si>
  <si>
    <t>退休人员公用经费</t>
  </si>
  <si>
    <t>30299</t>
  </si>
  <si>
    <t>其他商品和服务支出</t>
  </si>
  <si>
    <t>530925210000000002617</t>
  </si>
  <si>
    <t>工会经费</t>
  </si>
  <si>
    <t>30228</t>
  </si>
  <si>
    <t>530925210000000002616</t>
  </si>
  <si>
    <t>行政人员公务交通补贴</t>
  </si>
  <si>
    <t>30239</t>
  </si>
  <si>
    <t>其他交通费用</t>
  </si>
  <si>
    <t>530925251100003786315</t>
  </si>
  <si>
    <t>残疾人就业保障金</t>
  </si>
  <si>
    <t>530925241100002333571</t>
  </si>
  <si>
    <t>其他退休费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</si>
  <si>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</si>
  <si>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</si>
  <si>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</si>
  <si>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</si>
  <si>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</si>
  <si>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</si>
  <si>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</si>
  <si>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</si>
  <si>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</si>
  <si>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工商联工作专项资金</t>
  </si>
  <si>
    <t>事业发展类</t>
  </si>
  <si>
    <t>530925210000000001933</t>
  </si>
  <si>
    <t>30211</t>
  </si>
  <si>
    <t>差旅费</t>
  </si>
  <si>
    <t>开展“连心桥”一家人活动工作经费</t>
  </si>
  <si>
    <t>530925241100002332058</t>
  </si>
  <si>
    <t>开展“溯茶源.忆茶祖”活动经费</t>
  </si>
  <si>
    <t>530925251100003782885</t>
  </si>
  <si>
    <t>开展“万企兴万村”行动经费</t>
  </si>
  <si>
    <t>530925251100003777332</t>
  </si>
  <si>
    <t>开展“网格化”服务民营企业工作经费</t>
  </si>
  <si>
    <t>530925251100003777771</t>
  </si>
  <si>
    <t>召开执委会会议工作经费</t>
  </si>
  <si>
    <t>530925241100002331899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</si>
  <si>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</si>
  <si>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</si>
  <si>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</si>
  <si>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</si>
  <si>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</si>
  <si>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</si>
  <si>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</si>
  <si>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</si>
  <si>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</si>
  <si>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</si>
  <si>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</si>
  <si>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深入贯彻落实党的二十大、中央经济工作会议、全国两会精神，大兴调查研究之风，确保主题教育走深走实，进一步提振我市民营企业发展信心，推动工商联各项工作任务的有效落实，改进作风、服务基层、狠抓落实、提质增效，不断推动全市民营经济健康发展、高质量发展。</t>
  </si>
  <si>
    <t>产出指标</t>
  </si>
  <si>
    <t>数量指标</t>
  </si>
  <si>
    <t>全覆盖走访企业</t>
  </si>
  <si>
    <t>&gt;=</t>
  </si>
  <si>
    <t>1.00</t>
  </si>
  <si>
    <t>次</t>
  </si>
  <si>
    <t>定量指标</t>
  </si>
  <si>
    <t>全覆盖走访企业1次</t>
  </si>
  <si>
    <t>质量指标</t>
  </si>
  <si>
    <t>注重走访质量</t>
  </si>
  <si>
    <t>落实企业困难问题收集和处 置的有关要求，竭尽全力帮助企业协调解决存在的困难问题， 助推企业实现满工满产、增产增效。</t>
  </si>
  <si>
    <t>是/否</t>
  </si>
  <si>
    <t>定性指标</t>
  </si>
  <si>
    <t>效益指标</t>
  </si>
  <si>
    <t>社会效益</t>
  </si>
  <si>
    <t>加强网格队伍建设</t>
  </si>
  <si>
    <t>人</t>
  </si>
  <si>
    <t>组建1名网格长+至少1名专（兼）职网格员的网格团队</t>
  </si>
  <si>
    <t>满意度指标</t>
  </si>
  <si>
    <t>服务对象满意度</t>
  </si>
  <si>
    <t>单位人员满意度</t>
  </si>
  <si>
    <t>95</t>
  </si>
  <si>
    <t>%</t>
  </si>
  <si>
    <t xml:space="preserve">反映部门（单位）人员对项目实施的满意程度。
</t>
  </si>
  <si>
    <t>社会公众满意度</t>
  </si>
  <si>
    <t xml:space="preserve">反映社会公众对部门（单位）履职情况的满意程度。
</t>
  </si>
  <si>
    <t>以习近平新时代中国特色社会主义思想为指导，牢固树立“绿水青山就是金山银山”的发展理念，深入贯彻党的二十大精神和省委、省政府“以农业产业化和农业科技引领农业现代化”要求，以打造世界级生态茶乡和康养小城为目标，全面构建茶文化、茶产业、茶科技“三位一体”的现代茶叶体系，不断做强三大经济，有效促进双江茶文化、民族文化旅游业融合发展，努力实现县域经济茶叶强县。</t>
  </si>
  <si>
    <t>开展“溯茶源.忆茶祖”活动经费投入</t>
  </si>
  <si>
    <t>30000</t>
  </si>
  <si>
    <t>元</t>
  </si>
  <si>
    <t>开展“溯茶源.忆茶祖”活动</t>
  </si>
  <si>
    <t>=</t>
  </si>
  <si>
    <t>对神农祠神农雕像及部分设施（吊桥、公厕等）进行修缮情况</t>
  </si>
  <si>
    <t>98</t>
  </si>
  <si>
    <t>对神农祠神农雕像及部分设施（吊桥、公厕等）进行修缮</t>
  </si>
  <si>
    <t>根据《中国工商业联合会章程》第二十条规定每年召开1次执委会议</t>
  </si>
  <si>
    <t>召开执委会议次数</t>
  </si>
  <si>
    <t>召开执委会会议一次</t>
  </si>
  <si>
    <t>正常召开执委会议</t>
  </si>
  <si>
    <t>正常召开</t>
  </si>
  <si>
    <t>适应经济发展新常态，深入推进财税改革，全力支持稳增长、调结构转方式，着力保障和改善民生，全面提升财政工作的法治化、科学化和精细化水平</t>
  </si>
  <si>
    <t>适应经济发展新常态，深入推进财税改革，全力支持稳增长、调结构</t>
  </si>
  <si>
    <t>提高服务对象满意程度</t>
  </si>
  <si>
    <t>98%</t>
  </si>
  <si>
    <t>提高服务对象满意度</t>
  </si>
  <si>
    <t>深入贯彻落实党的二十大精神和全国两会精神，围绕“3815”发展战略，扎实推动乡村振兴，全面落实《双江自治县“万企兴万村”行动实施方案》《关于印发“万企兴万村”行动民营企业挂钩帮扶脱贫村的通知》要求，引导100多家挂钩帮扶的商（协）会和企业对接32个村开展产业帮扶、基础设施建设及捐资助学等工作，深入推进“万企兴万村”行动，助推全县乡村振兴工作取得新实效效。</t>
  </si>
  <si>
    <t>引导企业参与光彩行动次数</t>
  </si>
  <si>
    <t>参与行动次数</t>
  </si>
  <si>
    <t>时效指标</t>
  </si>
  <si>
    <t>民营企业 挂钩帮扶脱贫村</t>
  </si>
  <si>
    <t>30</t>
  </si>
  <si>
    <t>个</t>
  </si>
  <si>
    <t>民营企业 挂钩帮扶脱贫村个数</t>
  </si>
  <si>
    <t>提高农村经济效益</t>
  </si>
  <si>
    <t>经济效益显著提高</t>
  </si>
  <si>
    <t>反映部门（单位）人员对项目实施的满意程度。</t>
  </si>
  <si>
    <t>90</t>
  </si>
  <si>
    <t>反映社会公众对部门（单位）履职情况的满意程度。</t>
  </si>
  <si>
    <t>深入贯彻习近平新时代中国特色社会主义思想，认真贯彻 落实党中央、国务院《关于促进民营经济发展壮大的意见》和省委、省政府《关于支持民营经济高质量发展的若干意见》，紧扣省委“3815”战略发展目标，进一步凝聚“企业至上、服务发展”的思想共识，倾听企业心声、凝聚企业力量、服务企业发展，更好地优化营商环境，合力推动双江经济社会高质量发展。</t>
  </si>
  <si>
    <t>开展“连心桥·一家人”活动次数</t>
  </si>
  <si>
    <t>8</t>
  </si>
  <si>
    <t>期</t>
  </si>
  <si>
    <t>开展“连心桥·一家人”活动投入经费</t>
  </si>
  <si>
    <t>10000</t>
  </si>
  <si>
    <t>可持续影响</t>
  </si>
  <si>
    <t>服务企业发展，更好地优化营商环境</t>
  </si>
  <si>
    <t>优化营商环境</t>
  </si>
  <si>
    <t>按照“量入为出、收支平衡”的原则，以“保工资、保运转、保民生、促发展”为目标，全力支持全县社会经济的协调、平稳、较快发展，为推进我县可持续发展作出了应有贡献。</t>
  </si>
  <si>
    <t>活动投入经费金额</t>
  </si>
  <si>
    <t>110000</t>
  </si>
  <si>
    <t>活动投入经费</t>
  </si>
  <si>
    <t>90%</t>
  </si>
  <si>
    <t>空适应经济发展新常态，深入推进财税改革，全力支持稳增长、调结构转方式，着力保障和改善民生，全面提升财政工作的法治化、科学化</t>
  </si>
  <si>
    <t>预算06表</t>
  </si>
  <si>
    <t>本年政府性基金预算支出</t>
  </si>
  <si>
    <t>说明：本单位无2025年政府性基金预算支出预算，故2025年政府性基金预算支出预算表为空表；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</si>
  <si>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</si>
  <si>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</si>
  <si>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</si>
  <si>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</si>
  <si>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</si>
  <si>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</si>
  <si>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</si>
  <si>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</si>
  <si>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</si>
  <si>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</si>
  <si>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</si>
  <si>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箱</t>
  </si>
  <si>
    <t>基础软件</t>
  </si>
  <si>
    <t>台式电脑</t>
  </si>
  <si>
    <t>台式计算机</t>
  </si>
  <si>
    <t>台</t>
  </si>
  <si>
    <t>预算08表</t>
  </si>
  <si>
    <t>政府购买服务项目</t>
  </si>
  <si>
    <t>政府购买服务目录</t>
  </si>
  <si>
    <t>政府性基金</t>
  </si>
  <si>
    <t>说明：本单位无2025年政府购买服务预算支出，故2025年政府购买服务预算表为空表；</t>
  </si>
  <si>
    <t>预算09-1表</t>
  </si>
  <si>
    <t>单位名称（项目）</t>
  </si>
  <si>
    <t>地区</t>
  </si>
  <si>
    <t>-</t>
  </si>
  <si>
    <t>说明：本单位无2025年县对下转移支付预算支出，故2025年县对下转移支付预算表为空表；</t>
  </si>
  <si>
    <t>预算09-2表</t>
  </si>
  <si>
    <t>说明：本单位无2025年县对下转移支付绩效目标，故2025年县对下转移支付绩效目标表为空表；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</si>
  <si>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</si>
  <si>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</si>
  <si>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</si>
  <si>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</si>
  <si>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</si>
  <si>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</si>
  <si>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</si>
  <si>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</si>
  <si>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单位名称：双江拉祜族佤族布朗族傣族自治县工商业联合会（商会）</t>
  </si>
  <si>
    <t>设备</t>
  </si>
  <si>
    <t>A02010105台式计算机</t>
  </si>
  <si>
    <t>无形资产</t>
  </si>
  <si>
    <t>套</t>
  </si>
  <si>
    <t>预算11表</t>
  </si>
  <si>
    <t>2025年中央和省、市转移支付补助项目支出预算表</t>
  </si>
  <si>
    <t>上级补助</t>
  </si>
  <si>
    <t>说明：本年度本单位无中央和省、市转移支付补助项目支出预算支出，故此表为空表。</t>
  </si>
  <si>
    <t>预算12表</t>
  </si>
  <si>
    <t>项目级次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</si>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</sst>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1">
    <font>
      <sz val="11"/>
      <color theme="1"/>
      <name val="宋体"/>
      <charset val="134"/>
      <scheme val="minor"/>
    </font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Microsoft YaHei UI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9"/>
      <color rgb="FFFF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0" fontId="8" fillId="0" borderId="7">
      <alignment horizontal="right"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227">
    <xf numFmtId="0" fontId="0" fillId="0" borderId="0" xfId="0" applyFont="1" applyBorder="1"/>
    <xf numFmtId="0" fontId="1" fillId="0" borderId="0" xfId="0" applyFont="1" applyFill="1" applyBorder="1" applyAlignment="1" applyProtection="1">
      <alignment vertical="top"/>
      <protection locked="0"/>
    </xf>
    <xf numFmtId="49" fontId="2" fillId="0" borderId="0" xfId="0" applyNumberFormat="1" applyFont="1" applyFill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78" fontId="8" fillId="0" borderId="7" xfId="54" applyProtection="1">
      <alignment horizontal="right" vertical="center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49" fontId="8" fillId="0" borderId="7" xfId="53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center"/>
    </xf>
    <xf numFmtId="0" fontId="9" fillId="0" borderId="0" xfId="57" applyFont="1" applyFill="1" applyBorder="1" applyAlignment="1" applyProtection="1"/>
    <xf numFmtId="0" fontId="6" fillId="0" borderId="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8" fillId="0" borderId="0" xfId="57" applyFont="1" applyFill="1" applyBorder="1" applyAlignment="1" applyProtection="1">
      <alignment vertical="top"/>
      <protection locked="0"/>
    </xf>
    <xf numFmtId="0" fontId="5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horizontal="right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0" xfId="57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top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</xf>
    <xf numFmtId="0" fontId="12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right" wrapText="1"/>
    </xf>
    <xf numFmtId="0" fontId="9" fillId="0" borderId="0" xfId="0" applyFont="1" applyFill="1" applyAlignment="1" applyProtection="1">
      <alignment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protection locked="0"/>
    </xf>
    <xf numFmtId="0" fontId="8" fillId="0" borderId="0" xfId="0" applyFont="1" applyFill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protection locked="0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3" fontId="6" fillId="0" borderId="6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right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horizontal="left" vertical="center" wrapText="1" indent="1"/>
    </xf>
    <xf numFmtId="0" fontId="5" fillId="0" borderId="6" xfId="0" applyFont="1" applyFill="1" applyBorder="1" applyAlignment="1" applyProtection="1">
      <alignment horizontal="left" vertical="center" wrapText="1" indent="2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right"/>
      <protection locked="0"/>
    </xf>
    <xf numFmtId="49" fontId="14" fillId="0" borderId="0" xfId="0" applyNumberFormat="1" applyFont="1" applyFill="1" applyAlignment="1" applyProtection="1">
      <protection locked="0"/>
    </xf>
    <xf numFmtId="0" fontId="2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49" fontId="10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</xf>
    <xf numFmtId="49" fontId="9" fillId="0" borderId="0" xfId="57" applyNumberFormat="1" applyFont="1" applyFill="1" applyBorder="1" applyAlignment="1" applyProtection="1"/>
    <xf numFmtId="3" fontId="10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 wrapText="1" indent="1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 indent="4"/>
    </xf>
    <xf numFmtId="0" fontId="9" fillId="0" borderId="0" xfId="0" applyFont="1" applyFill="1" applyAlignment="1" applyProtection="1">
      <alignment vertical="top"/>
    </xf>
    <xf numFmtId="3" fontId="7" fillId="0" borderId="7" xfId="0" applyNumberFormat="1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3" fontId="7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 indent="1"/>
    </xf>
    <xf numFmtId="49" fontId="8" fillId="0" borderId="7" xfId="53" applyFont="1" applyProtection="1">
      <alignment horizontal="left" vertical="center" wrapText="1"/>
      <protection locked="0"/>
    </xf>
    <xf numFmtId="178" fontId="8" fillId="0" borderId="7" xfId="54" applyFo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/>
    </xf>
    <xf numFmtId="0" fontId="17" fillId="0" borderId="0" xfId="0" applyFont="1" applyFill="1" applyAlignment="1" applyProtection="1">
      <alignment horizontal="center" wrapText="1"/>
    </xf>
    <xf numFmtId="0" fontId="17" fillId="0" borderId="0" xfId="0" applyFont="1" applyFill="1" applyAlignment="1" applyProtection="1">
      <alignment wrapText="1"/>
    </xf>
    <xf numFmtId="0" fontId="1" fillId="0" borderId="0" xfId="0" applyFont="1" applyFill="1" applyAlignment="1" applyProtection="1">
      <alignment horizontal="right" vertical="center" wrapText="1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178" fontId="20" fillId="0" borderId="7" xfId="54" applyFont="1">
      <alignment horizontal="right" vertical="center"/>
    </xf>
    <xf numFmtId="178" fontId="20" fillId="0" borderId="7" xfId="54" applyFont="1" applyAlignment="1">
      <alignment horizontal="center" vertical="center"/>
    </xf>
    <xf numFmtId="0" fontId="8" fillId="0" borderId="0" xfId="0" applyFont="1" applyFill="1" applyAlignment="1" applyProtection="1">
      <alignment vertical="center"/>
      <protection locked="0"/>
    </xf>
    <xf numFmtId="49" fontId="9" fillId="0" borderId="0" xfId="0" applyNumberFormat="1" applyFont="1" applyFill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 wrapText="1" indent="2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23" fillId="0" borderId="7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vertical="top"/>
      <protection locked="0"/>
    </xf>
    <xf numFmtId="178" fontId="8" fillId="0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left" vertical="center"/>
    </xf>
    <xf numFmtId="178" fontId="24" fillId="0" borderId="7" xfId="54" applyFont="1" applyProtection="1">
      <alignment horizontal="right" vertical="center"/>
      <protection locked="0"/>
    </xf>
    <xf numFmtId="0" fontId="25" fillId="0" borderId="0" xfId="0" applyFont="1" applyFill="1" applyAlignment="1" applyProtection="1">
      <alignment vertical="top"/>
    </xf>
    <xf numFmtId="0" fontId="26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indent="1"/>
    </xf>
    <xf numFmtId="0" fontId="8" fillId="0" borderId="7" xfId="0" applyFont="1" applyFill="1" applyBorder="1" applyAlignment="1" applyProtection="1">
      <alignment horizontal="left" vertical="center" indent="2"/>
      <protection locked="0"/>
    </xf>
    <xf numFmtId="0" fontId="8" fillId="0" borderId="7" xfId="0" applyFont="1" applyFill="1" applyBorder="1" applyAlignment="1" applyProtection="1">
      <alignment horizontal="left" vertical="center" indent="2"/>
    </xf>
    <xf numFmtId="178" fontId="27" fillId="0" borderId="7" xfId="54" applyFont="1" applyProtection="1">
      <alignment horizontal="right"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</xf>
    <xf numFmtId="0" fontId="28" fillId="0" borderId="0" xfId="0" applyFont="1" applyFill="1" applyAlignment="1" applyProtection="1"/>
    <xf numFmtId="0" fontId="29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top"/>
    </xf>
    <xf numFmtId="0" fontId="31" fillId="0" borderId="0" xfId="0" applyFont="1" applyFill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0" fontId="24" fillId="0" borderId="6" xfId="0" applyFont="1" applyFill="1" applyBorder="1" applyAlignment="1" applyProtection="1">
      <alignment horizontal="center" vertical="center"/>
      <protection locked="0"/>
    </xf>
    <xf numFmtId="0" fontId="23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 quotePrefix="1">
      <alignment horizontal="left" vertical="center" indent="1"/>
    </xf>
    <xf numFmtId="0" fontId="8" fillId="0" borderId="7" xfId="0" applyFont="1" applyFill="1" applyBorder="1" applyAlignment="1" applyProtection="1" quotePrefix="1">
      <alignment horizontal="left" vertical="center" indent="2"/>
      <protection locked="0"/>
    </xf>
    <xf numFmtId="0" fontId="8" fillId="0" borderId="7" xfId="0" applyFont="1" applyFill="1" applyBorder="1" applyAlignment="1" applyProtection="1" quotePrefix="1">
      <alignment horizontal="left" vertical="center" indent="2"/>
    </xf>
    <xf numFmtId="0" fontId="5" fillId="0" borderId="7" xfId="0" applyFont="1" applyFill="1" applyBorder="1" applyAlignment="1" applyProtection="1" quotePrefix="1">
      <alignment horizontal="left" vertical="center" wrapText="1" indent="4"/>
    </xf>
    <xf numFmtId="0" fontId="5" fillId="0" borderId="6" xfId="0" applyFont="1" applyFill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workbookViewId="0">
      <pane ySplit="1" topLeftCell="A13" activePane="bottomLeft" state="frozen"/>
      <selection/>
      <selection pane="bottomLeft" activeCell="B36" sqref="B36"/>
    </sheetView>
  </sheetViews>
  <sheetFormatPr defaultColWidth="8" defaultRowHeight="12" customHeight="1" outlineLevelCol="3"/>
  <cols>
    <col min="1" max="1" width="27.8666666666667" style="1" customWidth="1"/>
    <col min="2" max="2" width="31.125" style="1" customWidth="1"/>
    <col min="3" max="3" width="32" style="1" customWidth="1"/>
    <col min="4" max="4" width="29.6166666666667" style="1" customWidth="1"/>
    <col min="5" max="16384" width="8" style="1"/>
  </cols>
  <sheetData>
    <row r="1" s="1" customFormat="1" ht="15" customHeight="1" spans="4:4">
      <c r="D1" s="36" t="s">
        <v>0</v>
      </c>
    </row>
    <row r="2" s="1" customFormat="1" ht="36" customHeight="1" spans="1:4">
      <c r="A2" s="5" t="str">
        <f>"2025"&amp;"年部门财务收支预算总表"</f>
        <v>2025年部门财务收支预算总表</v>
      </c>
      <c r="B2" s="217"/>
      <c r="C2" s="217"/>
      <c r="D2" s="217"/>
    </row>
    <row r="3" s="1" customFormat="1" ht="18.75" customHeight="1" spans="1:4">
      <c r="A3" s="38" t="str">
        <f>"单位名称："&amp;"双江拉祜族佤族布朗族傣族自治县工商业联合会（商会）"</f>
        <v>单位名称：双江拉祜族佤族布朗族傣族自治县工商业联合会（商会）</v>
      </c>
      <c r="B3" s="218"/>
      <c r="C3" s="218"/>
      <c r="D3" s="36" t="s">
        <v>1</v>
      </c>
    </row>
    <row r="4" s="1" customFormat="1" ht="18.75" customHeight="1" spans="1:4">
      <c r="A4" s="12" t="s">
        <v>2</v>
      </c>
      <c r="B4" s="14"/>
      <c r="C4" s="12" t="s">
        <v>3</v>
      </c>
      <c r="D4" s="14"/>
    </row>
    <row r="5" s="1" customFormat="1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s="1" customFormat="1" ht="18.75" customHeight="1" spans="1:4">
      <c r="A6" s="31"/>
      <c r="B6" s="31"/>
      <c r="C6" s="31"/>
      <c r="D6" s="31"/>
    </row>
    <row r="7" s="1" customFormat="1" ht="18.75" customHeight="1" spans="1:4">
      <c r="A7" s="181" t="s">
        <v>6</v>
      </c>
      <c r="B7" s="24">
        <v>1710495.77</v>
      </c>
      <c r="C7" s="181" t="s">
        <v>7</v>
      </c>
      <c r="D7" s="24">
        <v>1308941.88</v>
      </c>
    </row>
    <row r="8" s="1" customFormat="1" ht="18.75" customHeight="1" spans="1:4">
      <c r="A8" s="181" t="s">
        <v>8</v>
      </c>
      <c r="B8" s="24"/>
      <c r="C8" s="181" t="s">
        <v>9</v>
      </c>
      <c r="D8" s="24"/>
    </row>
    <row r="9" s="1" customFormat="1" ht="18.75" customHeight="1" spans="1:4">
      <c r="A9" s="181" t="s">
        <v>10</v>
      </c>
      <c r="B9" s="24"/>
      <c r="C9" s="181" t="s">
        <v>11</v>
      </c>
      <c r="D9" s="24"/>
    </row>
    <row r="10" s="1" customFormat="1" ht="18.75" customHeight="1" spans="1:4">
      <c r="A10" s="181" t="s">
        <v>12</v>
      </c>
      <c r="B10" s="24"/>
      <c r="C10" s="181" t="s">
        <v>13</v>
      </c>
      <c r="D10" s="24"/>
    </row>
    <row r="11" s="1" customFormat="1" ht="18.75" customHeight="1" spans="1:4">
      <c r="A11" s="22" t="s">
        <v>14</v>
      </c>
      <c r="B11" s="24"/>
      <c r="C11" s="219" t="s">
        <v>15</v>
      </c>
      <c r="D11" s="24"/>
    </row>
    <row r="12" s="1" customFormat="1" ht="18.75" customHeight="1" spans="1:4">
      <c r="A12" s="220" t="s">
        <v>16</v>
      </c>
      <c r="B12" s="24"/>
      <c r="C12" s="221" t="s">
        <v>17</v>
      </c>
      <c r="D12" s="24"/>
    </row>
    <row r="13" s="1" customFormat="1" ht="18.75" customHeight="1" spans="1:4">
      <c r="A13" s="220" t="s">
        <v>18</v>
      </c>
      <c r="B13" s="24"/>
      <c r="C13" s="221" t="s">
        <v>19</v>
      </c>
      <c r="D13" s="24"/>
    </row>
    <row r="14" s="1" customFormat="1" ht="18.75" customHeight="1" spans="1:4">
      <c r="A14" s="220" t="s">
        <v>20</v>
      </c>
      <c r="B14" s="24"/>
      <c r="C14" s="221" t="s">
        <v>21</v>
      </c>
      <c r="D14" s="24">
        <v>227064.8</v>
      </c>
    </row>
    <row r="15" s="1" customFormat="1" ht="18.75" customHeight="1" spans="1:4">
      <c r="A15" s="220" t="s">
        <v>22</v>
      </c>
      <c r="B15" s="24"/>
      <c r="C15" s="221" t="s">
        <v>23</v>
      </c>
      <c r="D15" s="24">
        <v>63876.33</v>
      </c>
    </row>
    <row r="16" s="1" customFormat="1" ht="18.75" customHeight="1" spans="1:4">
      <c r="A16" s="220" t="s">
        <v>24</v>
      </c>
      <c r="B16" s="24"/>
      <c r="C16" s="220" t="s">
        <v>25</v>
      </c>
      <c r="D16" s="24"/>
    </row>
    <row r="17" s="1" customFormat="1" ht="18.75" customHeight="1" spans="1:4">
      <c r="A17" s="220" t="s">
        <v>26</v>
      </c>
      <c r="B17" s="24"/>
      <c r="C17" s="220" t="s">
        <v>27</v>
      </c>
      <c r="D17" s="24"/>
    </row>
    <row r="18" s="1" customFormat="1" ht="18.75" customHeight="1" spans="1:4">
      <c r="A18" s="222" t="s">
        <v>26</v>
      </c>
      <c r="B18" s="24"/>
      <c r="C18" s="221" t="s">
        <v>28</v>
      </c>
      <c r="D18" s="24"/>
    </row>
    <row r="19" s="1" customFormat="1" ht="18.75" customHeight="1" spans="1:4">
      <c r="A19" s="222" t="s">
        <v>26</v>
      </c>
      <c r="B19" s="24"/>
      <c r="C19" s="221" t="s">
        <v>29</v>
      </c>
      <c r="D19" s="24"/>
    </row>
    <row r="20" s="1" customFormat="1" ht="18.75" customHeight="1" spans="1:4">
      <c r="A20" s="222" t="s">
        <v>26</v>
      </c>
      <c r="B20" s="24"/>
      <c r="C20" s="221" t="s">
        <v>30</v>
      </c>
      <c r="D20" s="24"/>
    </row>
    <row r="21" s="1" customFormat="1" ht="18.75" customHeight="1" spans="1:4">
      <c r="A21" s="222" t="s">
        <v>26</v>
      </c>
      <c r="B21" s="24"/>
      <c r="C21" s="221" t="s">
        <v>31</v>
      </c>
      <c r="D21" s="24"/>
    </row>
    <row r="22" s="1" customFormat="1" ht="18.75" customHeight="1" spans="1:4">
      <c r="A22" s="222" t="s">
        <v>26</v>
      </c>
      <c r="B22" s="24"/>
      <c r="C22" s="221" t="s">
        <v>32</v>
      </c>
      <c r="D22" s="24"/>
    </row>
    <row r="23" s="1" customFormat="1" ht="18.75" customHeight="1" spans="1:4">
      <c r="A23" s="222" t="s">
        <v>26</v>
      </c>
      <c r="B23" s="24"/>
      <c r="C23" s="221" t="s">
        <v>33</v>
      </c>
      <c r="D23" s="24"/>
    </row>
    <row r="24" s="1" customFormat="1" ht="18.75" customHeight="1" spans="1:4">
      <c r="A24" s="222" t="s">
        <v>26</v>
      </c>
      <c r="B24" s="24"/>
      <c r="C24" s="221" t="s">
        <v>34</v>
      </c>
      <c r="D24" s="24"/>
    </row>
    <row r="25" s="1" customFormat="1" ht="18.75" customHeight="1" spans="1:4">
      <c r="A25" s="222" t="s">
        <v>26</v>
      </c>
      <c r="B25" s="24"/>
      <c r="C25" s="221" t="s">
        <v>35</v>
      </c>
      <c r="D25" s="24">
        <v>110612.76</v>
      </c>
    </row>
    <row r="26" s="1" customFormat="1" ht="18.75" customHeight="1" spans="1:4">
      <c r="A26" s="222" t="s">
        <v>26</v>
      </c>
      <c r="B26" s="24"/>
      <c r="C26" s="221" t="s">
        <v>36</v>
      </c>
      <c r="D26" s="24"/>
    </row>
    <row r="27" s="1" customFormat="1" ht="18.75" customHeight="1" spans="1:4">
      <c r="A27" s="222" t="s">
        <v>26</v>
      </c>
      <c r="B27" s="24"/>
      <c r="C27" s="221" t="s">
        <v>37</v>
      </c>
      <c r="D27" s="24"/>
    </row>
    <row r="28" s="1" customFormat="1" ht="18.75" customHeight="1" spans="1:4">
      <c r="A28" s="222" t="s">
        <v>26</v>
      </c>
      <c r="B28" s="24"/>
      <c r="C28" s="221" t="s">
        <v>38</v>
      </c>
      <c r="D28" s="24"/>
    </row>
    <row r="29" s="1" customFormat="1" ht="18.75" customHeight="1" spans="1:4">
      <c r="A29" s="222" t="s">
        <v>26</v>
      </c>
      <c r="B29" s="24"/>
      <c r="C29" s="221" t="s">
        <v>39</v>
      </c>
      <c r="D29" s="24"/>
    </row>
    <row r="30" s="1" customFormat="1" ht="18.75" customHeight="1" spans="1:4">
      <c r="A30" s="223" t="s">
        <v>26</v>
      </c>
      <c r="B30" s="24"/>
      <c r="C30" s="220" t="s">
        <v>40</v>
      </c>
      <c r="D30" s="24"/>
    </row>
    <row r="31" s="1" customFormat="1" ht="18.75" customHeight="1" spans="1:4">
      <c r="A31" s="223" t="s">
        <v>26</v>
      </c>
      <c r="B31" s="24"/>
      <c r="C31" s="220" t="s">
        <v>41</v>
      </c>
      <c r="D31" s="24"/>
    </row>
    <row r="32" s="1" customFormat="1" ht="18.75" customHeight="1" spans="1:4">
      <c r="A32" s="223" t="s">
        <v>26</v>
      </c>
      <c r="B32" s="24"/>
      <c r="C32" s="220" t="s">
        <v>42</v>
      </c>
      <c r="D32" s="24"/>
    </row>
    <row r="33" s="1" customFormat="1" ht="18.75" customHeight="1" spans="1:4">
      <c r="A33" s="224"/>
      <c r="B33" s="182"/>
      <c r="C33" s="220" t="s">
        <v>43</v>
      </c>
      <c r="D33" s="180"/>
    </row>
    <row r="34" s="1" customFormat="1" ht="18.75" customHeight="1" spans="1:4">
      <c r="A34" s="224" t="s">
        <v>44</v>
      </c>
      <c r="B34" s="182">
        <f>SUM(B7:B11)</f>
        <v>1710495.77</v>
      </c>
      <c r="C34" s="177" t="s">
        <v>45</v>
      </c>
      <c r="D34" s="182">
        <v>1710495.77</v>
      </c>
    </row>
    <row r="35" s="1" customFormat="1" ht="18.75" customHeight="1" spans="1:4">
      <c r="A35" s="225" t="s">
        <v>46</v>
      </c>
      <c r="B35" s="24"/>
      <c r="C35" s="181" t="s">
        <v>47</v>
      </c>
      <c r="D35" s="24"/>
    </row>
    <row r="36" s="1" customFormat="1" ht="18.75" customHeight="1" spans="1:4">
      <c r="A36" s="225" t="s">
        <v>48</v>
      </c>
      <c r="B36" s="24"/>
      <c r="C36" s="181" t="s">
        <v>48</v>
      </c>
      <c r="D36" s="24"/>
    </row>
    <row r="37" s="1" customFormat="1" ht="18.75" customHeight="1" spans="1:4">
      <c r="A37" s="225" t="s">
        <v>49</v>
      </c>
      <c r="B37" s="24">
        <f>B35-B36</f>
        <v>0</v>
      </c>
      <c r="C37" s="181" t="s">
        <v>50</v>
      </c>
      <c r="D37" s="24"/>
    </row>
    <row r="38" s="1" customFormat="1" ht="18.75" customHeight="1" spans="1:4">
      <c r="A38" s="226" t="s">
        <v>51</v>
      </c>
      <c r="B38" s="182">
        <f>B34+B35</f>
        <v>1710495.77</v>
      </c>
      <c r="C38" s="177" t="s">
        <v>52</v>
      </c>
      <c r="D38" s="182">
        <f>D34+D35</f>
        <v>1710495.77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view="pageBreakPreview" zoomScaleNormal="100" workbookViewId="0">
      <pane ySplit="1" topLeftCell="A2" activePane="bottomLeft" state="frozen"/>
      <selection/>
      <selection pane="bottomLeft" activeCell="E20" sqref="E20:E21"/>
    </sheetView>
  </sheetViews>
  <sheetFormatPr defaultColWidth="8" defaultRowHeight="14.25" customHeight="1"/>
  <cols>
    <col min="1" max="1" width="18.5" style="1" customWidth="1"/>
    <col min="2" max="2" width="30.875" style="1" customWidth="1"/>
    <col min="3" max="8" width="17.8666666666667" style="1" customWidth="1"/>
    <col min="9" max="11" width="18" style="1" customWidth="1"/>
    <col min="12" max="12" width="17.8666666666667" style="1" customWidth="1"/>
    <col min="13" max="13" width="18" style="1" customWidth="1"/>
    <col min="14" max="19" width="17.8666666666667" style="1" customWidth="1"/>
    <col min="20" max="16384" width="8" style="1"/>
  </cols>
  <sheetData>
    <row r="1" s="1" customFormat="1" ht="19.5" customHeight="1" spans="10:19">
      <c r="J1" s="183"/>
      <c r="O1" s="68"/>
      <c r="P1" s="68"/>
      <c r="Q1" s="68"/>
      <c r="R1" s="68"/>
      <c r="S1" s="34" t="s">
        <v>53</v>
      </c>
    </row>
    <row r="2" s="1" customFormat="1" ht="57.75" customHeight="1" spans="1:19">
      <c r="A2" s="140" t="str">
        <f>"2025"&amp;"年部门收入预算表"</f>
        <v>2025年部门收入预算表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10"/>
      <c r="P2" s="210"/>
      <c r="Q2" s="210"/>
      <c r="R2" s="210"/>
      <c r="S2" s="210"/>
    </row>
    <row r="3" s="1" customFormat="1" ht="18.75" customHeight="1" spans="1:19">
      <c r="A3" s="38" t="str">
        <f>"单位名称："&amp;"双江拉祜族佤族布朗族傣族自治县工商业联合会（商会）"</f>
        <v>单位名称：双江拉祜族佤族布朗族傣族自治县工商业联合会（商会）</v>
      </c>
      <c r="B3" s="195"/>
      <c r="C3" s="195"/>
      <c r="D3" s="195"/>
      <c r="E3" s="195"/>
      <c r="F3" s="195"/>
      <c r="G3" s="195"/>
      <c r="H3" s="195"/>
      <c r="I3" s="195"/>
      <c r="J3" s="211"/>
      <c r="K3" s="195"/>
      <c r="L3" s="195"/>
      <c r="M3" s="195"/>
      <c r="N3" s="195"/>
      <c r="O3" s="211"/>
      <c r="P3" s="211"/>
      <c r="Q3" s="211"/>
      <c r="R3" s="211"/>
      <c r="S3" s="34" t="s">
        <v>1</v>
      </c>
    </row>
    <row r="4" s="1" customFormat="1" ht="18.75" customHeight="1" spans="1:19">
      <c r="A4" s="196" t="s">
        <v>54</v>
      </c>
      <c r="B4" s="197" t="s">
        <v>55</v>
      </c>
      <c r="C4" s="197" t="s">
        <v>56</v>
      </c>
      <c r="D4" s="198" t="s">
        <v>57</v>
      </c>
      <c r="E4" s="199"/>
      <c r="F4" s="199"/>
      <c r="G4" s="199"/>
      <c r="H4" s="199"/>
      <c r="I4" s="199"/>
      <c r="J4" s="212"/>
      <c r="K4" s="199"/>
      <c r="L4" s="199"/>
      <c r="M4" s="199"/>
      <c r="N4" s="213"/>
      <c r="O4" s="198" t="s">
        <v>46</v>
      </c>
      <c r="P4" s="198"/>
      <c r="Q4" s="198"/>
      <c r="R4" s="198"/>
      <c r="S4" s="216"/>
    </row>
    <row r="5" s="1" customFormat="1" ht="18.75" customHeight="1" spans="1:19">
      <c r="A5" s="200"/>
      <c r="B5" s="201"/>
      <c r="C5" s="201"/>
      <c r="D5" s="202" t="s">
        <v>58</v>
      </c>
      <c r="E5" s="202" t="s">
        <v>59</v>
      </c>
      <c r="F5" s="202" t="s">
        <v>60</v>
      </c>
      <c r="G5" s="202" t="s">
        <v>61</v>
      </c>
      <c r="H5" s="202" t="s">
        <v>62</v>
      </c>
      <c r="I5" s="214" t="s">
        <v>63</v>
      </c>
      <c r="J5" s="214"/>
      <c r="K5" s="214"/>
      <c r="L5" s="214"/>
      <c r="M5" s="214"/>
      <c r="N5" s="205"/>
      <c r="O5" s="202" t="s">
        <v>58</v>
      </c>
      <c r="P5" s="202" t="s">
        <v>59</v>
      </c>
      <c r="Q5" s="202" t="s">
        <v>60</v>
      </c>
      <c r="R5" s="202" t="s">
        <v>61</v>
      </c>
      <c r="S5" s="202" t="s">
        <v>64</v>
      </c>
    </row>
    <row r="6" s="1" customFormat="1" ht="18.75" customHeight="1" spans="1:19">
      <c r="A6" s="203"/>
      <c r="B6" s="204"/>
      <c r="C6" s="204"/>
      <c r="D6" s="205"/>
      <c r="E6" s="205"/>
      <c r="F6" s="205"/>
      <c r="G6" s="205"/>
      <c r="H6" s="205"/>
      <c r="I6" s="204" t="s">
        <v>58</v>
      </c>
      <c r="J6" s="204" t="s">
        <v>65</v>
      </c>
      <c r="K6" s="204" t="s">
        <v>66</v>
      </c>
      <c r="L6" s="204" t="s">
        <v>67</v>
      </c>
      <c r="M6" s="204" t="s">
        <v>68</v>
      </c>
      <c r="N6" s="204" t="s">
        <v>69</v>
      </c>
      <c r="O6" s="215"/>
      <c r="P6" s="215"/>
      <c r="Q6" s="215"/>
      <c r="R6" s="215"/>
      <c r="S6" s="205"/>
    </row>
    <row r="7" s="1" customFormat="1" ht="18.75" customHeight="1" spans="1:19">
      <c r="A7" s="169">
        <v>1</v>
      </c>
      <c r="B7" s="169">
        <v>2</v>
      </c>
      <c r="C7" s="169">
        <v>3</v>
      </c>
      <c r="D7" s="169">
        <v>4</v>
      </c>
      <c r="E7" s="169">
        <v>5</v>
      </c>
      <c r="F7" s="169">
        <v>6</v>
      </c>
      <c r="G7" s="169">
        <v>7</v>
      </c>
      <c r="H7" s="169">
        <v>8</v>
      </c>
      <c r="I7" s="169">
        <v>9</v>
      </c>
      <c r="J7" s="169">
        <v>10</v>
      </c>
      <c r="K7" s="169">
        <v>11</v>
      </c>
      <c r="L7" s="169">
        <v>12</v>
      </c>
      <c r="M7" s="169">
        <v>13</v>
      </c>
      <c r="N7" s="169">
        <v>14</v>
      </c>
      <c r="O7" s="169">
        <v>15</v>
      </c>
      <c r="P7" s="169">
        <v>16</v>
      </c>
      <c r="Q7" s="169">
        <v>17</v>
      </c>
      <c r="R7" s="169">
        <v>18</v>
      </c>
      <c r="S7" s="169">
        <v>19</v>
      </c>
    </row>
    <row r="8" s="1" customFormat="1" ht="18.75" customHeight="1" spans="1:19">
      <c r="A8" s="206" t="s">
        <v>70</v>
      </c>
      <c r="B8" s="207" t="s">
        <v>71</v>
      </c>
      <c r="C8" s="24">
        <v>1710495.77</v>
      </c>
      <c r="D8" s="24">
        <v>1710495.77</v>
      </c>
      <c r="E8" s="24">
        <v>1710495.77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="1" customFormat="1" ht="18.75" customHeight="1" spans="1:19">
      <c r="A9" s="208" t="s">
        <v>56</v>
      </c>
      <c r="B9" s="209"/>
      <c r="C9" s="24">
        <v>1710495.77</v>
      </c>
      <c r="D9" s="24">
        <v>1710495.77</v>
      </c>
      <c r="E9" s="24">
        <v>1710495.77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1388888888889" right="0.751388888888889" top="1" bottom="1" header="0.5" footer="0.5"/>
  <pageSetup paperSize="9" scale="3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Zeros="0" workbookViewId="0">
      <pane ySplit="1" topLeftCell="A2" activePane="bottomLeft" state="frozen"/>
      <selection/>
      <selection pane="bottomLeft" activeCell="J24" sqref="J24"/>
    </sheetView>
  </sheetViews>
  <sheetFormatPr defaultColWidth="8" defaultRowHeight="14.25" customHeight="1"/>
  <cols>
    <col min="1" max="1" width="12.5" style="1" customWidth="1"/>
    <col min="2" max="2" width="33" style="1" customWidth="1"/>
    <col min="3" max="6" width="16.75" style="1" customWidth="1"/>
    <col min="7" max="8" width="16.625" style="1" customWidth="1"/>
    <col min="9" max="9" width="16.4916666666667" style="1" customWidth="1"/>
    <col min="10" max="11" width="16.625" style="1" customWidth="1"/>
    <col min="12" max="14" width="16.4916666666667" style="1" customWidth="1"/>
    <col min="15" max="15" width="16.625" style="1" customWidth="1"/>
    <col min="16" max="16384" width="8" style="1"/>
  </cols>
  <sheetData>
    <row r="1" s="1" customFormat="1" ht="19.5" customHeight="1" spans="4:15">
      <c r="D1" s="183"/>
      <c r="H1" s="183"/>
      <c r="J1" s="183"/>
      <c r="O1" s="36" t="s">
        <v>72</v>
      </c>
    </row>
    <row r="2" s="1" customFormat="1" ht="42" customHeight="1" spans="1:15">
      <c r="A2" s="5" t="str">
        <f>"2025"&amp;"年部门支出预算表"</f>
        <v>2025年部门支出预算表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="1" customFormat="1" ht="18.75" customHeight="1" spans="1:15">
      <c r="A3" s="185" t="str">
        <f>"单位名称："&amp;"双江拉祜族佤族布朗族傣族自治县工商业联合会（商会）"</f>
        <v>单位名称：双江拉祜族佤族布朗族傣族自治县工商业联合会（商会）</v>
      </c>
      <c r="B3" s="186"/>
      <c r="C3" s="67"/>
      <c r="D3" s="3"/>
      <c r="E3" s="67"/>
      <c r="F3" s="67"/>
      <c r="G3" s="67"/>
      <c r="H3" s="3"/>
      <c r="I3" s="67"/>
      <c r="J3" s="3"/>
      <c r="K3" s="67"/>
      <c r="L3" s="67"/>
      <c r="M3" s="193"/>
      <c r="N3" s="193"/>
      <c r="O3" s="36" t="s">
        <v>1</v>
      </c>
    </row>
    <row r="4" s="1" customFormat="1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6"/>
      <c r="F4" s="150"/>
      <c r="G4" s="10" t="s">
        <v>60</v>
      </c>
      <c r="H4" s="10" t="s">
        <v>61</v>
      </c>
      <c r="I4" s="10" t="s">
        <v>75</v>
      </c>
      <c r="J4" s="12" t="s">
        <v>76</v>
      </c>
      <c r="K4" s="13"/>
      <c r="L4" s="13"/>
      <c r="M4" s="13"/>
      <c r="N4" s="13"/>
      <c r="O4" s="14"/>
    </row>
    <row r="5" s="1" customFormat="1" ht="29.25" customHeight="1" spans="1:15">
      <c r="A5" s="18"/>
      <c r="B5" s="18"/>
      <c r="C5" s="18"/>
      <c r="D5" s="156" t="s">
        <v>58</v>
      </c>
      <c r="E5" s="95" t="s">
        <v>77</v>
      </c>
      <c r="F5" s="95" t="s">
        <v>78</v>
      </c>
      <c r="G5" s="18"/>
      <c r="H5" s="18"/>
      <c r="I5" s="18"/>
      <c r="J5" s="156" t="s">
        <v>58</v>
      </c>
      <c r="K5" s="44" t="s">
        <v>79</v>
      </c>
      <c r="L5" s="44" t="s">
        <v>80</v>
      </c>
      <c r="M5" s="44" t="s">
        <v>81</v>
      </c>
      <c r="N5" s="44" t="s">
        <v>82</v>
      </c>
      <c r="O5" s="44" t="s">
        <v>83</v>
      </c>
    </row>
    <row r="6" s="1" customFormat="1" ht="18.75" customHeight="1" spans="1:15">
      <c r="A6" s="124">
        <v>1</v>
      </c>
      <c r="B6" s="124">
        <v>2</v>
      </c>
      <c r="C6" s="169">
        <v>3</v>
      </c>
      <c r="D6" s="169">
        <v>4</v>
      </c>
      <c r="E6" s="169">
        <v>5</v>
      </c>
      <c r="F6" s="169">
        <v>6</v>
      </c>
      <c r="G6" s="169">
        <v>7</v>
      </c>
      <c r="H6" s="169">
        <v>8</v>
      </c>
      <c r="I6" s="169">
        <v>9</v>
      </c>
      <c r="J6" s="169">
        <v>10</v>
      </c>
      <c r="K6" s="169">
        <v>11</v>
      </c>
      <c r="L6" s="169">
        <v>12</v>
      </c>
      <c r="M6" s="169">
        <v>13</v>
      </c>
      <c r="N6" s="169">
        <v>14</v>
      </c>
      <c r="O6" s="169">
        <v>15</v>
      </c>
    </row>
    <row r="7" s="1" customFormat="1" ht="18.75" customHeight="1" spans="1:15">
      <c r="A7" s="181" t="s">
        <v>84</v>
      </c>
      <c r="B7" s="181" t="s">
        <v>85</v>
      </c>
      <c r="C7" s="24">
        <v>1308941.88</v>
      </c>
      <c r="D7" s="24">
        <v>1308941.88</v>
      </c>
      <c r="E7" s="24">
        <v>1128941.88</v>
      </c>
      <c r="F7" s="24">
        <v>180000</v>
      </c>
      <c r="G7" s="24"/>
      <c r="H7" s="24"/>
      <c r="I7" s="24"/>
      <c r="J7" s="24"/>
      <c r="K7" s="24"/>
      <c r="L7" s="24"/>
      <c r="M7" s="24"/>
      <c r="N7" s="24"/>
      <c r="O7" s="24"/>
    </row>
    <row r="8" s="1" customFormat="1" ht="18.75" customHeight="1" spans="1:15">
      <c r="A8" s="227" t="s">
        <v>86</v>
      </c>
      <c r="B8" s="227" t="s">
        <v>87</v>
      </c>
      <c r="C8" s="24">
        <v>1308941.88</v>
      </c>
      <c r="D8" s="24">
        <v>1308941.88</v>
      </c>
      <c r="E8" s="24">
        <v>1128941.88</v>
      </c>
      <c r="F8" s="24">
        <v>180000</v>
      </c>
      <c r="G8" s="24"/>
      <c r="H8" s="24"/>
      <c r="I8" s="24"/>
      <c r="J8" s="24"/>
      <c r="K8" s="24"/>
      <c r="L8" s="24"/>
      <c r="M8" s="24"/>
      <c r="N8" s="24"/>
      <c r="O8" s="24"/>
    </row>
    <row r="9" s="1" customFormat="1" ht="18.75" customHeight="1" spans="1:15">
      <c r="A9" s="228" t="s">
        <v>88</v>
      </c>
      <c r="B9" s="229" t="s">
        <v>89</v>
      </c>
      <c r="C9" s="24">
        <v>1308941.88</v>
      </c>
      <c r="D9" s="24">
        <v>1308941.88</v>
      </c>
      <c r="E9" s="24">
        <v>1128941.88</v>
      </c>
      <c r="F9" s="24">
        <v>180000</v>
      </c>
      <c r="G9" s="24"/>
      <c r="H9" s="24"/>
      <c r="I9" s="24"/>
      <c r="J9" s="24"/>
      <c r="K9" s="24"/>
      <c r="L9" s="24"/>
      <c r="M9" s="24"/>
      <c r="N9" s="24"/>
      <c r="O9" s="24"/>
    </row>
    <row r="10" s="1" customFormat="1" ht="18.75" customHeight="1" spans="1:15">
      <c r="A10" s="181" t="s">
        <v>90</v>
      </c>
      <c r="B10" s="181" t="s">
        <v>91</v>
      </c>
      <c r="C10" s="190">
        <v>227064.8</v>
      </c>
      <c r="D10" s="24">
        <v>227064.8</v>
      </c>
      <c r="E10" s="24">
        <v>227064.8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="1" customFormat="1" ht="18.75" customHeight="1" spans="1:15">
      <c r="A11" s="227" t="s">
        <v>92</v>
      </c>
      <c r="B11" s="227" t="s">
        <v>93</v>
      </c>
      <c r="C11" s="24">
        <v>214233.68</v>
      </c>
      <c r="D11" s="24">
        <v>214233.68</v>
      </c>
      <c r="E11" s="24">
        <v>214233.68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="1" customFormat="1" ht="18.75" customHeight="1" spans="1:15">
      <c r="A12" s="228" t="s">
        <v>94</v>
      </c>
      <c r="B12" s="229" t="s">
        <v>95</v>
      </c>
      <c r="C12" s="24">
        <v>66750</v>
      </c>
      <c r="D12" s="24">
        <v>66750</v>
      </c>
      <c r="E12" s="24">
        <v>66750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="1" customFormat="1" ht="18.75" customHeight="1" spans="1:15">
      <c r="A13" s="228" t="s">
        <v>96</v>
      </c>
      <c r="B13" s="229" t="s">
        <v>97</v>
      </c>
      <c r="C13" s="24">
        <v>147483.68</v>
      </c>
      <c r="D13" s="24">
        <v>147483.68</v>
      </c>
      <c r="E13" s="24">
        <v>147483.68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="1" customFormat="1" ht="18.75" customHeight="1" spans="1:15">
      <c r="A14" s="228" t="s">
        <v>98</v>
      </c>
      <c r="B14" s="229" t="s">
        <v>99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="1" customFormat="1" ht="18.75" customHeight="1" spans="1:15">
      <c r="A15" s="227" t="s">
        <v>100</v>
      </c>
      <c r="B15" s="227" t="s">
        <v>101</v>
      </c>
      <c r="C15" s="24">
        <v>12216.07</v>
      </c>
      <c r="D15" s="24">
        <v>12216.07</v>
      </c>
      <c r="E15" s="24">
        <v>12216.07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="1" customFormat="1" ht="18.75" customHeight="1" spans="1:15">
      <c r="A16" s="228" t="s">
        <v>102</v>
      </c>
      <c r="B16" s="229" t="s">
        <v>103</v>
      </c>
      <c r="C16" s="24">
        <v>12216.07</v>
      </c>
      <c r="D16" s="24">
        <v>12216.07</v>
      </c>
      <c r="E16" s="24">
        <v>12216.07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="1" customFormat="1" ht="18.75" customHeight="1" spans="1:15">
      <c r="A17" s="227" t="s">
        <v>104</v>
      </c>
      <c r="B17" s="227" t="s">
        <v>105</v>
      </c>
      <c r="C17" s="24">
        <v>615.05</v>
      </c>
      <c r="D17" s="24">
        <v>615.05</v>
      </c>
      <c r="E17" s="24">
        <v>615.05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="1" customFormat="1" ht="18.75" customHeight="1" spans="1:15">
      <c r="A18" s="228" t="s">
        <v>106</v>
      </c>
      <c r="B18" s="229" t="s">
        <v>105</v>
      </c>
      <c r="C18" s="24">
        <v>615.05</v>
      </c>
      <c r="D18" s="24">
        <v>615.05</v>
      </c>
      <c r="E18" s="24">
        <v>615.05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="1" customFormat="1" ht="18.75" customHeight="1" spans="1:15">
      <c r="A19" s="181" t="s">
        <v>107</v>
      </c>
      <c r="B19" s="181" t="s">
        <v>108</v>
      </c>
      <c r="C19" s="24">
        <v>63876.33</v>
      </c>
      <c r="D19" s="24">
        <v>63876.33</v>
      </c>
      <c r="E19" s="24">
        <v>63876.33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="1" customFormat="1" ht="18.75" customHeight="1" spans="1:15">
      <c r="A20" s="227" t="s">
        <v>109</v>
      </c>
      <c r="B20" s="227" t="s">
        <v>110</v>
      </c>
      <c r="C20" s="24">
        <v>63876.33</v>
      </c>
      <c r="D20" s="24">
        <v>63876.33</v>
      </c>
      <c r="E20" s="24">
        <v>63876.33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8.75" customHeight="1" spans="1:15">
      <c r="A21" s="228" t="s">
        <v>111</v>
      </c>
      <c r="B21" s="229" t="s">
        <v>112</v>
      </c>
      <c r="C21" s="24">
        <v>55030.18</v>
      </c>
      <c r="D21" s="24">
        <v>55030.18</v>
      </c>
      <c r="E21" s="24">
        <v>55030.18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8.75" customHeight="1" spans="1:15">
      <c r="A22" s="228" t="s">
        <v>113</v>
      </c>
      <c r="B22" s="229" t="s">
        <v>114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="1" customFormat="1" ht="18.75" customHeight="1" spans="1:15">
      <c r="A23" s="228" t="s">
        <v>115</v>
      </c>
      <c r="B23" s="229" t="s">
        <v>116</v>
      </c>
      <c r="C23" s="24">
        <v>4680</v>
      </c>
      <c r="D23" s="24">
        <v>4680</v>
      </c>
      <c r="E23" s="24">
        <v>4680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="1" customFormat="1" ht="18.75" customHeight="1" spans="1:15">
      <c r="A24" s="228" t="s">
        <v>117</v>
      </c>
      <c r="B24" s="229" t="s">
        <v>118</v>
      </c>
      <c r="C24" s="24">
        <v>4166.15</v>
      </c>
      <c r="D24" s="24">
        <v>4166.15</v>
      </c>
      <c r="E24" s="24">
        <v>4166.15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="1" customFormat="1" ht="18.75" customHeight="1" spans="1:15">
      <c r="A25" s="181" t="s">
        <v>119</v>
      </c>
      <c r="B25" s="181" t="s">
        <v>120</v>
      </c>
      <c r="C25" s="24">
        <v>110612.76</v>
      </c>
      <c r="D25" s="24">
        <v>110612.76</v>
      </c>
      <c r="E25" s="24">
        <v>110612.76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="1" customFormat="1" ht="18.75" customHeight="1" spans="1:15">
      <c r="A26" s="227" t="s">
        <v>121</v>
      </c>
      <c r="B26" s="227" t="s">
        <v>122</v>
      </c>
      <c r="C26" s="24">
        <v>110612.76</v>
      </c>
      <c r="D26" s="24">
        <v>110612.76</v>
      </c>
      <c r="E26" s="24">
        <v>110612.76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="1" customFormat="1" ht="18.75" customHeight="1" spans="1:15">
      <c r="A27" s="228" t="s">
        <v>123</v>
      </c>
      <c r="B27" s="229" t="s">
        <v>124</v>
      </c>
      <c r="C27" s="24">
        <v>110612.76</v>
      </c>
      <c r="D27" s="24">
        <v>110612.76</v>
      </c>
      <c r="E27" s="24">
        <v>110612.76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="1" customFormat="1" ht="18.75" customHeight="1" spans="1:15">
      <c r="A28" s="191" t="s">
        <v>125</v>
      </c>
      <c r="B28" s="192"/>
      <c r="C28" s="24">
        <v>1710495.77</v>
      </c>
      <c r="D28" s="24">
        <v>1710495.77</v>
      </c>
      <c r="E28" s="24">
        <v>1530495.77</v>
      </c>
      <c r="F28" s="24">
        <v>180000</v>
      </c>
      <c r="G28" s="24"/>
      <c r="H28" s="24"/>
      <c r="I28" s="24"/>
      <c r="J28" s="24"/>
      <c r="K28" s="24"/>
      <c r="L28" s="24"/>
      <c r="M28" s="24"/>
      <c r="N28" s="24"/>
      <c r="O28" s="24"/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Zeros="0" workbookViewId="0">
      <pane ySplit="1" topLeftCell="A4" activePane="bottomLeft" state="frozen"/>
      <selection/>
      <selection pane="bottomLeft" activeCell="D20" sqref="D20"/>
    </sheetView>
  </sheetViews>
  <sheetFormatPr defaultColWidth="8" defaultRowHeight="14.25" customHeight="1" outlineLevelCol="3"/>
  <cols>
    <col min="1" max="1" width="34.375" style="1" customWidth="1"/>
    <col min="2" max="2" width="26.9916666666667" style="1" customWidth="1"/>
    <col min="3" max="3" width="31.3666666666667" style="1" customWidth="1"/>
    <col min="4" max="4" width="26.1166666666667" style="1" customWidth="1"/>
    <col min="5" max="16384" width="8" style="1"/>
  </cols>
  <sheetData>
    <row r="1" s="1" customFormat="1" ht="19.5" customHeight="1" spans="4:4">
      <c r="D1" s="36" t="s">
        <v>126</v>
      </c>
    </row>
    <row r="2" s="1" customFormat="1" ht="36" customHeight="1" spans="1:4">
      <c r="A2" s="5" t="str">
        <f>"2025"&amp;"年部门财政拨款收支预算总表"</f>
        <v>2025年部门财政拨款收支预算总表</v>
      </c>
      <c r="B2" s="172"/>
      <c r="C2" s="172"/>
      <c r="D2" s="172"/>
    </row>
    <row r="3" s="1" customFormat="1" ht="18.75" customHeight="1" spans="1:4">
      <c r="A3" s="7" t="str">
        <f>"单位名称："&amp;"双江拉祜族佤族布朗族傣族自治县工商业联合会（商会）"</f>
        <v>单位名称：双江拉祜族佤族布朗族傣族自治县工商业联合会（商会）</v>
      </c>
      <c r="B3" s="173"/>
      <c r="C3" s="173"/>
      <c r="D3" s="36" t="s">
        <v>1</v>
      </c>
    </row>
    <row r="4" s="1" customFormat="1" ht="18.75" customHeight="1" spans="1:4">
      <c r="A4" s="12" t="s">
        <v>2</v>
      </c>
      <c r="B4" s="14"/>
      <c r="C4" s="12" t="s">
        <v>3</v>
      </c>
      <c r="D4" s="14"/>
    </row>
    <row r="5" s="1" customFormat="1" ht="18.75" customHeight="1" spans="1:4">
      <c r="A5" s="29" t="s">
        <v>4</v>
      </c>
      <c r="B5" s="110" t="str">
        <f>"2025"&amp;"年预算数"</f>
        <v>2025年预算数</v>
      </c>
      <c r="C5" s="29" t="s">
        <v>127</v>
      </c>
      <c r="D5" s="110" t="str">
        <f>"2025"&amp;"年预算数"</f>
        <v>2025年预算数</v>
      </c>
    </row>
    <row r="6" s="1" customFormat="1" ht="18.75" customHeight="1" spans="1:4">
      <c r="A6" s="31"/>
      <c r="B6" s="18"/>
      <c r="C6" s="31"/>
      <c r="D6" s="18"/>
    </row>
    <row r="7" s="1" customFormat="1" ht="18.75" customHeight="1" spans="1:4">
      <c r="A7" s="174" t="s">
        <v>128</v>
      </c>
      <c r="B7" s="24">
        <v>1710495.77</v>
      </c>
      <c r="C7" s="175" t="s">
        <v>129</v>
      </c>
      <c r="D7" s="24">
        <v>1710495.77</v>
      </c>
    </row>
    <row r="8" s="1" customFormat="1" ht="18.75" customHeight="1" spans="1:4">
      <c r="A8" s="176" t="s">
        <v>130</v>
      </c>
      <c r="B8" s="24">
        <v>1710495.77</v>
      </c>
      <c r="C8" s="175" t="s">
        <v>131</v>
      </c>
      <c r="D8" s="24">
        <v>1308941.88</v>
      </c>
    </row>
    <row r="9" s="1" customFormat="1" ht="18.75" customHeight="1" spans="1:4">
      <c r="A9" s="176" t="s">
        <v>132</v>
      </c>
      <c r="B9" s="24"/>
      <c r="C9" s="175" t="s">
        <v>133</v>
      </c>
      <c r="D9" s="24"/>
    </row>
    <row r="10" s="1" customFormat="1" ht="18.75" customHeight="1" spans="1:4">
      <c r="A10" s="176" t="s">
        <v>134</v>
      </c>
      <c r="B10" s="24"/>
      <c r="C10" s="175" t="s">
        <v>135</v>
      </c>
      <c r="D10" s="24"/>
    </row>
    <row r="11" s="1" customFormat="1" ht="18.75" customHeight="1" spans="1:4">
      <c r="A11" s="176" t="s">
        <v>136</v>
      </c>
      <c r="B11" s="24"/>
      <c r="C11" s="175" t="s">
        <v>137</v>
      </c>
      <c r="D11" s="24"/>
    </row>
    <row r="12" s="1" customFormat="1" ht="18.75" customHeight="1" spans="1:4">
      <c r="A12" s="176" t="s">
        <v>130</v>
      </c>
      <c r="B12" s="24"/>
      <c r="C12" s="175" t="s">
        <v>138</v>
      </c>
      <c r="D12" s="24"/>
    </row>
    <row r="13" s="1" customFormat="1" ht="18.75" customHeight="1" spans="1:4">
      <c r="A13" s="176" t="s">
        <v>132</v>
      </c>
      <c r="B13" s="24"/>
      <c r="C13" s="175" t="s">
        <v>139</v>
      </c>
      <c r="D13" s="24"/>
    </row>
    <row r="14" s="1" customFormat="1" ht="18.75" customHeight="1" spans="1:4">
      <c r="A14" s="176" t="s">
        <v>134</v>
      </c>
      <c r="B14" s="24"/>
      <c r="C14" s="175" t="s">
        <v>140</v>
      </c>
      <c r="D14" s="24"/>
    </row>
    <row r="15" s="1" customFormat="1" ht="18.75" customHeight="1" spans="1:4">
      <c r="A15" s="177"/>
      <c r="B15" s="24"/>
      <c r="C15" s="22" t="s">
        <v>141</v>
      </c>
      <c r="D15" s="24">
        <v>227064.8</v>
      </c>
    </row>
    <row r="16" s="1" customFormat="1" ht="18.75" customHeight="1" spans="1:4">
      <c r="A16" s="178"/>
      <c r="B16" s="24"/>
      <c r="C16" s="22" t="s">
        <v>142</v>
      </c>
      <c r="D16" s="24">
        <v>63876.33</v>
      </c>
    </row>
    <row r="17" s="1" customFormat="1" ht="18.75" customHeight="1" spans="1:4">
      <c r="A17" s="179"/>
      <c r="B17" s="24"/>
      <c r="C17" s="22" t="s">
        <v>143</v>
      </c>
      <c r="D17" s="24"/>
    </row>
    <row r="18" s="1" customFormat="1" ht="18.75" customHeight="1" spans="1:4">
      <c r="A18" s="179"/>
      <c r="B18" s="24"/>
      <c r="C18" s="22" t="s">
        <v>144</v>
      </c>
      <c r="D18" s="24"/>
    </row>
    <row r="19" s="1" customFormat="1" ht="18.75" customHeight="1" spans="1:4">
      <c r="A19" s="179"/>
      <c r="B19" s="24"/>
      <c r="C19" s="22" t="s">
        <v>145</v>
      </c>
      <c r="D19" s="24"/>
    </row>
    <row r="20" s="1" customFormat="1" ht="18.75" customHeight="1" spans="1:4">
      <c r="A20" s="179"/>
      <c r="B20" s="24"/>
      <c r="C20" s="22" t="s">
        <v>146</v>
      </c>
      <c r="D20" s="24"/>
    </row>
    <row r="21" s="1" customFormat="1" ht="18.75" customHeight="1" spans="1:4">
      <c r="A21" s="179"/>
      <c r="B21" s="24"/>
      <c r="C21" s="22" t="s">
        <v>147</v>
      </c>
      <c r="D21" s="24"/>
    </row>
    <row r="22" s="1" customFormat="1" ht="18.75" customHeight="1" spans="1:4">
      <c r="A22" s="179"/>
      <c r="B22" s="24"/>
      <c r="C22" s="22" t="s">
        <v>148</v>
      </c>
      <c r="D22" s="24"/>
    </row>
    <row r="23" s="1" customFormat="1" ht="18.75" customHeight="1" spans="1:4">
      <c r="A23" s="179"/>
      <c r="B23" s="24"/>
      <c r="C23" s="22" t="s">
        <v>149</v>
      </c>
      <c r="D23" s="24"/>
    </row>
    <row r="24" s="1" customFormat="1" ht="18.75" customHeight="1" spans="1:4">
      <c r="A24" s="179"/>
      <c r="B24" s="24"/>
      <c r="C24" s="22" t="s">
        <v>150</v>
      </c>
      <c r="D24" s="24"/>
    </row>
    <row r="25" s="1" customFormat="1" ht="18.75" customHeight="1" spans="1:4">
      <c r="A25" s="179"/>
      <c r="B25" s="24"/>
      <c r="C25" s="22" t="s">
        <v>151</v>
      </c>
      <c r="D25" s="24"/>
    </row>
    <row r="26" s="1" customFormat="1" ht="18.75" customHeight="1" spans="1:4">
      <c r="A26" s="179"/>
      <c r="B26" s="24"/>
      <c r="C26" s="22" t="s">
        <v>152</v>
      </c>
      <c r="D26" s="24">
        <v>110612.76</v>
      </c>
    </row>
    <row r="27" s="1" customFormat="1" ht="18.75" customHeight="1" spans="1:4">
      <c r="A27" s="177"/>
      <c r="B27" s="24"/>
      <c r="C27" s="22" t="s">
        <v>153</v>
      </c>
      <c r="D27" s="24"/>
    </row>
    <row r="28" s="1" customFormat="1" ht="18.75" customHeight="1" spans="1:4">
      <c r="A28" s="178"/>
      <c r="B28" s="24"/>
      <c r="C28" s="22" t="s">
        <v>154</v>
      </c>
      <c r="D28" s="24"/>
    </row>
    <row r="29" s="1" customFormat="1" ht="18.75" customHeight="1" spans="1:4">
      <c r="A29" s="179"/>
      <c r="B29" s="24"/>
      <c r="C29" s="22" t="s">
        <v>155</v>
      </c>
      <c r="D29" s="24"/>
    </row>
    <row r="30" s="1" customFormat="1" ht="18.75" customHeight="1" spans="1:4">
      <c r="A30" s="179"/>
      <c r="B30" s="24"/>
      <c r="C30" s="22" t="s">
        <v>156</v>
      </c>
      <c r="D30" s="24"/>
    </row>
    <row r="31" s="1" customFormat="1" ht="18.75" customHeight="1" spans="1:4">
      <c r="A31" s="179"/>
      <c r="B31" s="24"/>
      <c r="C31" s="22" t="s">
        <v>157</v>
      </c>
      <c r="D31" s="24"/>
    </row>
    <row r="32" s="1" customFormat="1" ht="18.75" customHeight="1" spans="1:4">
      <c r="A32" s="179"/>
      <c r="B32" s="24"/>
      <c r="C32" s="22" t="s">
        <v>158</v>
      </c>
      <c r="D32" s="24"/>
    </row>
    <row r="33" s="1" customFormat="1" ht="18.75" customHeight="1" spans="1:4">
      <c r="A33" s="179"/>
      <c r="B33" s="24"/>
      <c r="C33" s="22" t="s">
        <v>159</v>
      </c>
      <c r="D33" s="24"/>
    </row>
    <row r="34" s="1" customFormat="1" ht="18.75" customHeight="1" spans="1:4">
      <c r="A34" s="177"/>
      <c r="B34" s="180"/>
      <c r="C34" s="22" t="s">
        <v>160</v>
      </c>
      <c r="D34" s="180"/>
    </row>
    <row r="35" s="1" customFormat="1" ht="18.75" customHeight="1" spans="1:4">
      <c r="A35" s="177"/>
      <c r="B35" s="24"/>
      <c r="C35" s="181" t="s">
        <v>161</v>
      </c>
      <c r="D35" s="24"/>
    </row>
    <row r="36" s="1" customFormat="1" ht="18.75" customHeight="1" spans="1:4">
      <c r="A36" s="178" t="s">
        <v>162</v>
      </c>
      <c r="B36" s="182">
        <v>1710495.77</v>
      </c>
      <c r="C36" s="177" t="s">
        <v>52</v>
      </c>
      <c r="D36" s="182">
        <v>1710495.77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2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view="pageBreakPreview" zoomScaleNormal="100" workbookViewId="0">
      <pane ySplit="1" topLeftCell="A2" activePane="bottomLeft" state="frozen"/>
      <selection/>
      <selection pane="bottomLeft" activeCell="D24" sqref="D24"/>
    </sheetView>
  </sheetViews>
  <sheetFormatPr defaultColWidth="8" defaultRowHeight="14.25" customHeight="1" outlineLevelCol="6"/>
  <cols>
    <col min="1" max="1" width="17.625" style="1" customWidth="1"/>
    <col min="2" max="2" width="38.5" style="1" customWidth="1"/>
    <col min="3" max="3" width="21.25" style="1" customWidth="1"/>
    <col min="4" max="4" width="17.8666666666667" style="1" customWidth="1"/>
    <col min="5" max="7" width="21.25" style="1" customWidth="1"/>
    <col min="8" max="16384" width="8" style="1"/>
  </cols>
  <sheetData>
    <row r="1" s="1" customFormat="1" customHeight="1" spans="1:7">
      <c r="A1" s="163"/>
      <c r="B1" s="163"/>
      <c r="C1" s="163"/>
      <c r="D1" s="54"/>
      <c r="E1" s="163"/>
      <c r="F1" s="57"/>
      <c r="G1" s="36" t="s">
        <v>163</v>
      </c>
    </row>
    <row r="2" s="1" customFormat="1" ht="39" customHeight="1" spans="1:7">
      <c r="A2" s="5" t="str">
        <f>"2025"&amp;"年一般公共预算支出预算表（按功能科目分类）"</f>
        <v>2025年一般公共预算支出预算表（按功能科目分类）</v>
      </c>
      <c r="B2" s="109"/>
      <c r="C2" s="109"/>
      <c r="D2" s="109"/>
      <c r="E2" s="109"/>
      <c r="F2" s="109"/>
      <c r="G2" s="109"/>
    </row>
    <row r="3" s="1" customFormat="1" ht="18.75" customHeight="1" spans="1:7">
      <c r="A3" s="7" t="str">
        <f>"单位名称："&amp;"双江拉祜族佤族布朗族傣族自治县工商业联合会（商会）"</f>
        <v>单位名称：双江拉祜族佤族布朗族傣族自治县工商业联合会（商会）</v>
      </c>
      <c r="B3" s="164"/>
      <c r="C3" s="54"/>
      <c r="D3" s="54"/>
      <c r="E3" s="54"/>
      <c r="F3" s="57"/>
      <c r="G3" s="36" t="s">
        <v>1</v>
      </c>
    </row>
    <row r="4" s="1" customFormat="1" ht="18.75" customHeight="1" spans="1:7">
      <c r="A4" s="165" t="s">
        <v>164</v>
      </c>
      <c r="B4" s="166"/>
      <c r="C4" s="110" t="s">
        <v>56</v>
      </c>
      <c r="D4" s="142" t="s">
        <v>77</v>
      </c>
      <c r="E4" s="13"/>
      <c r="F4" s="14"/>
      <c r="G4" s="134" t="s">
        <v>78</v>
      </c>
    </row>
    <row r="5" s="1" customFormat="1" ht="18.75" customHeight="1" spans="1:7">
      <c r="A5" s="167" t="s">
        <v>73</v>
      </c>
      <c r="B5" s="167" t="s">
        <v>74</v>
      </c>
      <c r="C5" s="31"/>
      <c r="D5" s="156" t="s">
        <v>58</v>
      </c>
      <c r="E5" s="156" t="s">
        <v>165</v>
      </c>
      <c r="F5" s="156" t="s">
        <v>166</v>
      </c>
      <c r="G5" s="96"/>
    </row>
    <row r="6" s="1" customFormat="1" ht="18.75" customHeight="1" spans="1:7">
      <c r="A6" s="168" t="s">
        <v>167</v>
      </c>
      <c r="B6" s="168" t="s">
        <v>168</v>
      </c>
      <c r="C6" s="168" t="s">
        <v>169</v>
      </c>
      <c r="D6" s="169">
        <v>4</v>
      </c>
      <c r="E6" s="170" t="s">
        <v>170</v>
      </c>
      <c r="F6" s="170" t="s">
        <v>171</v>
      </c>
      <c r="G6" s="168" t="s">
        <v>172</v>
      </c>
    </row>
    <row r="7" s="1" customFormat="1" ht="18.75" customHeight="1" spans="1:7">
      <c r="A7" s="125" t="s">
        <v>84</v>
      </c>
      <c r="B7" s="125" t="s">
        <v>85</v>
      </c>
      <c r="C7" s="24">
        <v>1308941.88</v>
      </c>
      <c r="D7" s="24">
        <v>1128941.88</v>
      </c>
      <c r="E7" s="24">
        <v>1016261</v>
      </c>
      <c r="F7" s="24">
        <v>112680.88</v>
      </c>
      <c r="G7" s="24">
        <v>180000</v>
      </c>
    </row>
    <row r="8" s="1" customFormat="1" ht="18.75" customHeight="1" spans="1:7">
      <c r="A8" s="127" t="s">
        <v>86</v>
      </c>
      <c r="B8" s="127" t="s">
        <v>87</v>
      </c>
      <c r="C8" s="24">
        <v>1308941.88</v>
      </c>
      <c r="D8" s="24">
        <v>1128941.88</v>
      </c>
      <c r="E8" s="24">
        <v>1016261</v>
      </c>
      <c r="F8" s="24">
        <v>112680.88</v>
      </c>
      <c r="G8" s="24">
        <v>180000</v>
      </c>
    </row>
    <row r="9" s="1" customFormat="1" ht="18.75" customHeight="1" spans="1:7">
      <c r="A9" s="171" t="s">
        <v>88</v>
      </c>
      <c r="B9" s="171" t="s">
        <v>89</v>
      </c>
      <c r="C9" s="24">
        <v>1308941.88</v>
      </c>
      <c r="D9" s="24">
        <v>1128941.88</v>
      </c>
      <c r="E9" s="24">
        <v>1016261</v>
      </c>
      <c r="F9" s="24">
        <v>112680.88</v>
      </c>
      <c r="G9" s="24">
        <v>180000</v>
      </c>
    </row>
    <row r="10" s="1" customFormat="1" ht="18.75" customHeight="1" spans="1:7">
      <c r="A10" s="125" t="s">
        <v>90</v>
      </c>
      <c r="B10" s="125" t="s">
        <v>91</v>
      </c>
      <c r="C10" s="24">
        <v>227064.8</v>
      </c>
      <c r="D10" s="24">
        <v>227064.8</v>
      </c>
      <c r="E10" s="24">
        <v>213648.73</v>
      </c>
      <c r="F10" s="24">
        <v>13416.07</v>
      </c>
      <c r="G10" s="24"/>
    </row>
    <row r="11" s="1" customFormat="1" ht="18.75" customHeight="1" spans="1:7">
      <c r="A11" s="127" t="s">
        <v>92</v>
      </c>
      <c r="B11" s="127" t="s">
        <v>93</v>
      </c>
      <c r="C11" s="24">
        <v>214233.68</v>
      </c>
      <c r="D11" s="24">
        <v>214233.68</v>
      </c>
      <c r="E11" s="24">
        <v>213033.68</v>
      </c>
      <c r="F11" s="24">
        <v>1200</v>
      </c>
      <c r="G11" s="24"/>
    </row>
    <row r="12" s="1" customFormat="1" ht="18.75" customHeight="1" spans="1:7">
      <c r="A12" s="171" t="s">
        <v>94</v>
      </c>
      <c r="B12" s="171" t="s">
        <v>95</v>
      </c>
      <c r="C12" s="24">
        <v>66750</v>
      </c>
      <c r="D12" s="24">
        <v>66750</v>
      </c>
      <c r="E12" s="24">
        <v>65550</v>
      </c>
      <c r="F12" s="24">
        <v>1200</v>
      </c>
      <c r="G12" s="24"/>
    </row>
    <row r="13" s="1" customFormat="1" ht="18.75" customHeight="1" spans="1:7">
      <c r="A13" s="171" t="s">
        <v>96</v>
      </c>
      <c r="B13" s="171" t="s">
        <v>97</v>
      </c>
      <c r="C13" s="24">
        <v>147483.68</v>
      </c>
      <c r="D13" s="24">
        <v>147483.68</v>
      </c>
      <c r="E13" s="24">
        <v>147483.68</v>
      </c>
      <c r="F13" s="24"/>
      <c r="G13" s="24"/>
    </row>
    <row r="14" s="1" customFormat="1" ht="18.75" customHeight="1" spans="1:7">
      <c r="A14" s="127" t="s">
        <v>100</v>
      </c>
      <c r="B14" s="127" t="s">
        <v>101</v>
      </c>
      <c r="C14" s="24">
        <v>12216.07</v>
      </c>
      <c r="D14" s="24">
        <v>12216.07</v>
      </c>
      <c r="E14" s="24"/>
      <c r="F14" s="24">
        <v>12216.07</v>
      </c>
      <c r="G14" s="24"/>
    </row>
    <row r="15" s="1" customFormat="1" ht="18.75" customHeight="1" spans="1:7">
      <c r="A15" s="171" t="s">
        <v>102</v>
      </c>
      <c r="B15" s="171" t="s">
        <v>103</v>
      </c>
      <c r="C15" s="24">
        <v>12216.07</v>
      </c>
      <c r="D15" s="24">
        <v>12216.07</v>
      </c>
      <c r="E15" s="24"/>
      <c r="F15" s="24">
        <v>12216.07</v>
      </c>
      <c r="G15" s="24"/>
    </row>
    <row r="16" s="1" customFormat="1" ht="18.75" customHeight="1" spans="1:7">
      <c r="A16" s="127" t="s">
        <v>104</v>
      </c>
      <c r="B16" s="127" t="s">
        <v>105</v>
      </c>
      <c r="C16" s="24">
        <v>615.05</v>
      </c>
      <c r="D16" s="24">
        <v>615.05</v>
      </c>
      <c r="E16" s="24">
        <v>615.05</v>
      </c>
      <c r="F16" s="24"/>
      <c r="G16" s="24"/>
    </row>
    <row r="17" s="1" customFormat="1" ht="18.75" customHeight="1" spans="1:7">
      <c r="A17" s="171" t="s">
        <v>106</v>
      </c>
      <c r="B17" s="171" t="s">
        <v>105</v>
      </c>
      <c r="C17" s="24">
        <v>615.05</v>
      </c>
      <c r="D17" s="24">
        <v>615.05</v>
      </c>
      <c r="E17" s="24">
        <v>615.05</v>
      </c>
      <c r="F17" s="24"/>
      <c r="G17" s="24"/>
    </row>
    <row r="18" s="1" customFormat="1" ht="18.75" customHeight="1" spans="1:7">
      <c r="A18" s="125" t="s">
        <v>107</v>
      </c>
      <c r="B18" s="125" t="s">
        <v>108</v>
      </c>
      <c r="C18" s="24">
        <v>63876.33</v>
      </c>
      <c r="D18" s="24">
        <v>63876.33</v>
      </c>
      <c r="E18" s="24">
        <v>63876.33</v>
      </c>
      <c r="F18" s="24"/>
      <c r="G18" s="24"/>
    </row>
    <row r="19" s="1" customFormat="1" ht="18.75" customHeight="1" spans="1:7">
      <c r="A19" s="127" t="s">
        <v>109</v>
      </c>
      <c r="B19" s="127" t="s">
        <v>110</v>
      </c>
      <c r="C19" s="24">
        <v>63876.33</v>
      </c>
      <c r="D19" s="24">
        <v>63876.33</v>
      </c>
      <c r="E19" s="24">
        <v>63876.33</v>
      </c>
      <c r="F19" s="24"/>
      <c r="G19" s="24"/>
    </row>
    <row r="20" s="1" customFormat="1" ht="18.75" customHeight="1" spans="1:7">
      <c r="A20" s="171" t="s">
        <v>111</v>
      </c>
      <c r="B20" s="171" t="s">
        <v>112</v>
      </c>
      <c r="C20" s="24">
        <v>55030.18</v>
      </c>
      <c r="D20" s="24">
        <v>55030.18</v>
      </c>
      <c r="E20" s="24">
        <v>55030.18</v>
      </c>
      <c r="F20" s="24"/>
      <c r="G20" s="24"/>
    </row>
    <row r="21" s="1" customFormat="1" ht="18.75" customHeight="1" spans="1:7">
      <c r="A21" s="171" t="s">
        <v>115</v>
      </c>
      <c r="B21" s="171" t="s">
        <v>116</v>
      </c>
      <c r="C21" s="24">
        <v>4680</v>
      </c>
      <c r="D21" s="24">
        <v>4680</v>
      </c>
      <c r="E21" s="24">
        <v>4680</v>
      </c>
      <c r="F21" s="24"/>
      <c r="G21" s="24"/>
    </row>
    <row r="22" s="1" customFormat="1" ht="18.75" customHeight="1" spans="1:7">
      <c r="A22" s="171" t="s">
        <v>117</v>
      </c>
      <c r="B22" s="171" t="s">
        <v>118</v>
      </c>
      <c r="C22" s="24">
        <v>4166.15</v>
      </c>
      <c r="D22" s="24">
        <v>4166.15</v>
      </c>
      <c r="E22" s="24">
        <v>4166.15</v>
      </c>
      <c r="F22" s="24"/>
      <c r="G22" s="24"/>
    </row>
    <row r="23" s="1" customFormat="1" ht="18.75" customHeight="1" spans="1:7">
      <c r="A23" s="125" t="s">
        <v>119</v>
      </c>
      <c r="B23" s="125" t="s">
        <v>120</v>
      </c>
      <c r="C23" s="24">
        <v>110612.76</v>
      </c>
      <c r="D23" s="24">
        <v>110612.76</v>
      </c>
      <c r="E23" s="24">
        <v>110612.76</v>
      </c>
      <c r="F23" s="24"/>
      <c r="G23" s="24"/>
    </row>
    <row r="24" s="1" customFormat="1" ht="18.75" customHeight="1" spans="1:7">
      <c r="A24" s="127" t="s">
        <v>121</v>
      </c>
      <c r="B24" s="127" t="s">
        <v>122</v>
      </c>
      <c r="C24" s="24">
        <v>110612.76</v>
      </c>
      <c r="D24" s="24">
        <v>110612.76</v>
      </c>
      <c r="E24" s="24">
        <v>110612.76</v>
      </c>
      <c r="F24" s="24"/>
      <c r="G24" s="24"/>
    </row>
    <row r="25" s="1" customFormat="1" ht="18.75" customHeight="1" spans="1:7">
      <c r="A25" s="171" t="s">
        <v>123</v>
      </c>
      <c r="B25" s="171" t="s">
        <v>124</v>
      </c>
      <c r="C25" s="24">
        <v>110612.76</v>
      </c>
      <c r="D25" s="24">
        <v>110612.76</v>
      </c>
      <c r="E25" s="24">
        <v>110612.76</v>
      </c>
      <c r="F25" s="24"/>
      <c r="G25" s="24"/>
    </row>
    <row r="26" s="1" customFormat="1" ht="18.75" customHeight="1" spans="1:7">
      <c r="A26" s="49" t="s">
        <v>56</v>
      </c>
      <c r="B26" s="49"/>
      <c r="C26" s="24">
        <v>1710495.77</v>
      </c>
      <c r="D26" s="24">
        <v>1530495.77</v>
      </c>
      <c r="E26" s="24">
        <v>1404398.82</v>
      </c>
      <c r="F26" s="24">
        <v>126096.95</v>
      </c>
      <c r="G26" s="24">
        <v>180000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pageSetup paperSize="9" scale="83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E38" sqref="E38"/>
    </sheetView>
  </sheetViews>
  <sheetFormatPr defaultColWidth="8" defaultRowHeight="14.25" customHeight="1" outlineLevelCol="6"/>
  <cols>
    <col min="1" max="1" width="20.625" style="1" customWidth="1"/>
    <col min="2" max="7" width="19.9916666666667" style="1" customWidth="1"/>
    <col min="8" max="16384" width="8" style="1"/>
  </cols>
  <sheetData>
    <row r="1" s="1" customFormat="1" ht="15" customHeight="1" spans="1:7">
      <c r="A1" s="151"/>
      <c r="B1" s="152"/>
      <c r="C1" s="152"/>
      <c r="D1" s="153"/>
      <c r="G1" s="154" t="s">
        <v>173</v>
      </c>
    </row>
    <row r="2" s="1" customFormat="1" ht="39" customHeight="1" spans="1:7">
      <c r="A2" s="140" t="str">
        <f>"2025"&amp;"年“三公”经费支出预算表"</f>
        <v>2025年“三公”经费支出预算表</v>
      </c>
      <c r="B2" s="71"/>
      <c r="C2" s="71"/>
      <c r="D2" s="71"/>
      <c r="E2" s="71"/>
      <c r="F2" s="71"/>
      <c r="G2" s="71"/>
    </row>
    <row r="3" s="1" customFormat="1" ht="18.75" customHeight="1" spans="1:7">
      <c r="A3" s="38" t="str">
        <f>"单位名称："&amp;"双江拉祜族佤族布朗族傣族自治县工商业联合会（商会）"</f>
        <v>单位名称：双江拉祜族佤族布朗族傣族自治县工商业联合会（商会）</v>
      </c>
      <c r="B3" s="152"/>
      <c r="C3" s="152"/>
      <c r="D3" s="67"/>
      <c r="E3" s="3"/>
      <c r="G3" s="154" t="s">
        <v>174</v>
      </c>
    </row>
    <row r="4" s="1" customFormat="1" ht="18.75" customHeight="1" spans="1:7">
      <c r="A4" s="10" t="s">
        <v>175</v>
      </c>
      <c r="B4" s="10" t="s">
        <v>176</v>
      </c>
      <c r="C4" s="29" t="s">
        <v>177</v>
      </c>
      <c r="D4" s="12" t="s">
        <v>178</v>
      </c>
      <c r="E4" s="13"/>
      <c r="F4" s="14"/>
      <c r="G4" s="29" t="s">
        <v>179</v>
      </c>
    </row>
    <row r="5" s="1" customFormat="1" ht="18.75" customHeight="1" spans="1:7">
      <c r="A5" s="17"/>
      <c r="B5" s="155"/>
      <c r="C5" s="31"/>
      <c r="D5" s="156" t="s">
        <v>58</v>
      </c>
      <c r="E5" s="156" t="s">
        <v>180</v>
      </c>
      <c r="F5" s="156" t="s">
        <v>181</v>
      </c>
      <c r="G5" s="31"/>
    </row>
    <row r="6" s="1" customFormat="1" ht="18.75" customHeight="1" spans="1:7">
      <c r="A6" s="157"/>
      <c r="B6" s="158">
        <v>1</v>
      </c>
      <c r="C6" s="159">
        <v>2</v>
      </c>
      <c r="D6" s="160">
        <v>3</v>
      </c>
      <c r="E6" s="160">
        <v>4</v>
      </c>
      <c r="F6" s="160">
        <v>5</v>
      </c>
      <c r="G6" s="159">
        <v>6</v>
      </c>
    </row>
    <row r="7" s="1" customFormat="1" ht="18.75" customHeight="1" spans="1:7">
      <c r="A7" s="157" t="s">
        <v>56</v>
      </c>
      <c r="B7" s="161">
        <v>3000</v>
      </c>
      <c r="C7" s="161"/>
      <c r="D7" s="161"/>
      <c r="E7" s="161"/>
      <c r="F7" s="161"/>
      <c r="G7" s="161">
        <v>3000</v>
      </c>
    </row>
    <row r="8" s="1" customFormat="1" ht="18.75" customHeight="1" spans="1:7">
      <c r="A8" s="162" t="s">
        <v>182</v>
      </c>
      <c r="B8" s="161"/>
      <c r="C8" s="161"/>
      <c r="D8" s="161"/>
      <c r="E8" s="161"/>
      <c r="F8" s="161"/>
      <c r="G8" s="161"/>
    </row>
    <row r="9" s="1" customFormat="1" ht="18.75" customHeight="1" spans="1:7">
      <c r="A9" s="162" t="s">
        <v>183</v>
      </c>
      <c r="B9" s="161">
        <v>3000</v>
      </c>
      <c r="C9" s="161"/>
      <c r="D9" s="161"/>
      <c r="E9" s="161"/>
      <c r="F9" s="161"/>
      <c r="G9" s="161">
        <v>3000</v>
      </c>
    </row>
    <row r="10" s="1" customFormat="1" ht="18.75" customHeight="1" spans="1:7">
      <c r="A10" s="162" t="s">
        <v>184</v>
      </c>
      <c r="B10" s="161"/>
      <c r="C10" s="161"/>
      <c r="D10" s="161"/>
      <c r="E10" s="161"/>
      <c r="F10" s="161"/>
      <c r="G10" s="161"/>
    </row>
    <row r="11" s="1" customFormat="1" ht="18.75" customHeight="1" spans="1:7">
      <c r="A11" s="162" t="s">
        <v>185</v>
      </c>
      <c r="B11" s="161"/>
      <c r="C11" s="161"/>
      <c r="D11" s="161"/>
      <c r="E11" s="161"/>
      <c r="F11" s="161"/>
      <c r="G11" s="161"/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4"/>
  <sheetViews>
    <sheetView showZeros="0" topLeftCell="C1" workbookViewId="0">
      <pane ySplit="1" topLeftCell="A5" activePane="bottomLeft" state="frozen"/>
      <selection/>
      <selection pane="bottomLeft" activeCell="C27" sqref="$A27:$XFD31"/>
    </sheetView>
  </sheetViews>
  <sheetFormatPr defaultColWidth="8" defaultRowHeight="14.25" customHeight="1"/>
  <cols>
    <col min="1" max="1" width="28.7416666666667" style="1" customWidth="1"/>
    <col min="2" max="2" width="22.2416666666667" style="1" customWidth="1"/>
    <col min="3" max="3" width="23.25" style="1" customWidth="1"/>
    <col min="4" max="4" width="8.875" style="1" customWidth="1"/>
    <col min="5" max="5" width="15.375" style="1" customWidth="1"/>
    <col min="6" max="6" width="9" style="1" customWidth="1"/>
    <col min="7" max="7" width="20.125" style="1" customWidth="1"/>
    <col min="8" max="21" width="17.3666666666667" style="1" customWidth="1"/>
    <col min="22" max="23" width="17.5" style="1" customWidth="1"/>
    <col min="24" max="16384" width="8" style="1"/>
  </cols>
  <sheetData>
    <row r="1" s="1" customFormat="1" ht="18.75" customHeight="1" spans="2:23">
      <c r="B1" s="138"/>
      <c r="D1" s="139"/>
      <c r="E1" s="139"/>
      <c r="F1" s="139"/>
      <c r="G1" s="139"/>
      <c r="H1" s="68"/>
      <c r="I1" s="68"/>
      <c r="J1" s="68"/>
      <c r="K1" s="68"/>
      <c r="L1" s="68"/>
      <c r="M1" s="68"/>
      <c r="N1" s="3"/>
      <c r="O1" s="3"/>
      <c r="P1" s="3"/>
      <c r="Q1" s="68"/>
      <c r="U1" s="138"/>
      <c r="W1" s="34" t="s">
        <v>186</v>
      </c>
    </row>
    <row r="2" s="1" customFormat="1" ht="39.75" customHeight="1" spans="1:23">
      <c r="A2" s="140" t="str">
        <f>"2025"&amp;"年部门基本支出预算表"</f>
        <v>2025年部门基本支出预算表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6"/>
      <c r="O2" s="6"/>
      <c r="P2" s="6"/>
      <c r="Q2" s="71"/>
      <c r="R2" s="71"/>
      <c r="S2" s="71"/>
      <c r="T2" s="71"/>
      <c r="U2" s="71"/>
      <c r="V2" s="71"/>
      <c r="W2" s="71"/>
    </row>
    <row r="3" s="1" customFormat="1" ht="18.75" customHeight="1" spans="1:23">
      <c r="A3" s="7" t="str">
        <f>"单位名称："&amp;"双江拉祜族佤族布朗族傣族自治县工商业联合会（商会）"</f>
        <v>单位名称：双江拉祜族佤族布朗族傣族自治县工商业联合会（商会）</v>
      </c>
      <c r="B3" s="141"/>
      <c r="C3" s="141"/>
      <c r="D3" s="141"/>
      <c r="E3" s="141"/>
      <c r="F3" s="141"/>
      <c r="G3" s="141"/>
      <c r="H3" s="73"/>
      <c r="I3" s="73"/>
      <c r="J3" s="73"/>
      <c r="K3" s="73"/>
      <c r="L3" s="73"/>
      <c r="M3" s="73"/>
      <c r="N3" s="9"/>
      <c r="O3" s="9"/>
      <c r="P3" s="9"/>
      <c r="Q3" s="73"/>
      <c r="U3" s="138"/>
      <c r="W3" s="34" t="s">
        <v>174</v>
      </c>
    </row>
    <row r="4" s="1" customFormat="1" ht="18.75" customHeight="1" spans="1:23">
      <c r="A4" s="10" t="s">
        <v>187</v>
      </c>
      <c r="B4" s="10" t="s">
        <v>188</v>
      </c>
      <c r="C4" s="10" t="s">
        <v>189</v>
      </c>
      <c r="D4" s="10" t="s">
        <v>190</v>
      </c>
      <c r="E4" s="10" t="s">
        <v>191</v>
      </c>
      <c r="F4" s="10" t="s">
        <v>192</v>
      </c>
      <c r="G4" s="10" t="s">
        <v>193</v>
      </c>
      <c r="H4" s="142" t="s">
        <v>194</v>
      </c>
      <c r="I4" s="91"/>
      <c r="J4" s="91"/>
      <c r="K4" s="91"/>
      <c r="L4" s="91"/>
      <c r="M4" s="91"/>
      <c r="N4" s="13"/>
      <c r="O4" s="13"/>
      <c r="P4" s="13"/>
      <c r="Q4" s="76"/>
      <c r="R4" s="91"/>
      <c r="S4" s="91"/>
      <c r="T4" s="91"/>
      <c r="U4" s="91"/>
      <c r="V4" s="91"/>
      <c r="W4" s="148"/>
    </row>
    <row r="5" s="1" customFormat="1" ht="18.75" customHeight="1" spans="1:23">
      <c r="A5" s="15"/>
      <c r="B5" s="136"/>
      <c r="C5" s="15"/>
      <c r="D5" s="15"/>
      <c r="E5" s="15"/>
      <c r="F5" s="15"/>
      <c r="G5" s="15"/>
      <c r="H5" s="110" t="s">
        <v>195</v>
      </c>
      <c r="I5" s="142" t="s">
        <v>59</v>
      </c>
      <c r="J5" s="91"/>
      <c r="K5" s="91"/>
      <c r="L5" s="91"/>
      <c r="M5" s="148"/>
      <c r="N5" s="12" t="s">
        <v>196</v>
      </c>
      <c r="O5" s="13"/>
      <c r="P5" s="14"/>
      <c r="Q5" s="10" t="s">
        <v>62</v>
      </c>
      <c r="R5" s="142" t="s">
        <v>76</v>
      </c>
      <c r="S5" s="76"/>
      <c r="T5" s="91"/>
      <c r="U5" s="76"/>
      <c r="V5" s="76"/>
      <c r="W5" s="150"/>
    </row>
    <row r="6" s="1" customFormat="1" ht="18.75" customHeight="1" spans="1:23">
      <c r="A6" s="30"/>
      <c r="B6" s="30"/>
      <c r="C6" s="30"/>
      <c r="D6" s="30"/>
      <c r="E6" s="30"/>
      <c r="F6" s="30"/>
      <c r="G6" s="30"/>
      <c r="H6" s="30"/>
      <c r="I6" s="149" t="s">
        <v>197</v>
      </c>
      <c r="J6" s="10" t="s">
        <v>198</v>
      </c>
      <c r="K6" s="10" t="s">
        <v>199</v>
      </c>
      <c r="L6" s="10" t="s">
        <v>200</v>
      </c>
      <c r="M6" s="10" t="s">
        <v>201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202</v>
      </c>
      <c r="U6" s="10" t="s">
        <v>67</v>
      </c>
      <c r="V6" s="10" t="s">
        <v>68</v>
      </c>
      <c r="W6" s="10" t="s">
        <v>69</v>
      </c>
    </row>
    <row r="7" s="1" customFormat="1" ht="18.75" customHeight="1" spans="1:23">
      <c r="A7" s="113"/>
      <c r="B7" s="113"/>
      <c r="C7" s="113"/>
      <c r="D7" s="113"/>
      <c r="E7" s="113"/>
      <c r="F7" s="113"/>
      <c r="G7" s="113"/>
      <c r="H7" s="113"/>
      <c r="I7" s="95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="1" customFormat="1" ht="18.75" customHeight="1" spans="1:23">
      <c r="A8" s="143">
        <v>1</v>
      </c>
      <c r="B8" s="143">
        <v>2</v>
      </c>
      <c r="C8" s="143">
        <v>3</v>
      </c>
      <c r="D8" s="143">
        <v>4</v>
      </c>
      <c r="E8" s="143">
        <v>5</v>
      </c>
      <c r="F8" s="143">
        <v>6</v>
      </c>
      <c r="G8" s="143">
        <v>7</v>
      </c>
      <c r="H8" s="143">
        <v>8</v>
      </c>
      <c r="I8" s="143">
        <v>9</v>
      </c>
      <c r="J8" s="143">
        <v>10</v>
      </c>
      <c r="K8" s="143">
        <v>11</v>
      </c>
      <c r="L8" s="143">
        <v>12</v>
      </c>
      <c r="M8" s="143">
        <v>13</v>
      </c>
      <c r="N8" s="143">
        <v>14</v>
      </c>
      <c r="O8" s="143">
        <v>15</v>
      </c>
      <c r="P8" s="143">
        <v>16</v>
      </c>
      <c r="Q8" s="143">
        <v>17</v>
      </c>
      <c r="R8" s="143">
        <v>18</v>
      </c>
      <c r="S8" s="143">
        <v>19</v>
      </c>
      <c r="T8" s="143">
        <v>20</v>
      </c>
      <c r="U8" s="143">
        <v>21</v>
      </c>
      <c r="V8" s="143">
        <v>22</v>
      </c>
      <c r="W8" s="143">
        <v>23</v>
      </c>
    </row>
    <row r="9" s="1" customFormat="1" ht="18.75" customHeight="1" spans="1:23">
      <c r="A9" s="144" t="s">
        <v>71</v>
      </c>
      <c r="B9" s="144"/>
      <c r="C9" s="144"/>
      <c r="D9" s="144"/>
      <c r="E9" s="144"/>
      <c r="F9" s="144"/>
      <c r="G9" s="144"/>
      <c r="H9" s="24">
        <v>1530495.77</v>
      </c>
      <c r="I9" s="24">
        <v>1530495.77</v>
      </c>
      <c r="J9" s="24"/>
      <c r="K9" s="24"/>
      <c r="L9" s="24">
        <v>1530495.77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="1" customFormat="1" ht="18.75" customHeight="1" spans="1:23">
      <c r="A10" s="145" t="s">
        <v>71</v>
      </c>
      <c r="B10" s="21"/>
      <c r="C10" s="21"/>
      <c r="D10" s="21"/>
      <c r="E10" s="21"/>
      <c r="F10" s="21"/>
      <c r="G10" s="21"/>
      <c r="H10" s="24">
        <v>1530495.77</v>
      </c>
      <c r="I10" s="24">
        <v>1530495.77</v>
      </c>
      <c r="J10" s="24"/>
      <c r="K10" s="24"/>
      <c r="L10" s="24">
        <v>1530495.77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="1" customFormat="1" ht="18.75" customHeight="1" spans="1:23">
      <c r="A11" s="26"/>
      <c r="B11" s="21" t="s">
        <v>203</v>
      </c>
      <c r="C11" s="21" t="s">
        <v>204</v>
      </c>
      <c r="D11" s="21" t="s">
        <v>88</v>
      </c>
      <c r="E11" s="21" t="s">
        <v>89</v>
      </c>
      <c r="F11" s="21" t="s">
        <v>205</v>
      </c>
      <c r="G11" s="21" t="s">
        <v>206</v>
      </c>
      <c r="H11" s="24">
        <v>358044</v>
      </c>
      <c r="I11" s="24">
        <v>358044</v>
      </c>
      <c r="J11" s="24"/>
      <c r="K11" s="24"/>
      <c r="L11" s="24">
        <v>358044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="1" customFormat="1" ht="18.75" customHeight="1" spans="1:23">
      <c r="A12" s="26"/>
      <c r="B12" s="21" t="s">
        <v>203</v>
      </c>
      <c r="C12" s="21" t="s">
        <v>204</v>
      </c>
      <c r="D12" s="21" t="s">
        <v>88</v>
      </c>
      <c r="E12" s="21" t="s">
        <v>89</v>
      </c>
      <c r="F12" s="21" t="s">
        <v>207</v>
      </c>
      <c r="G12" s="21" t="s">
        <v>208</v>
      </c>
      <c r="H12" s="24">
        <v>476592</v>
      </c>
      <c r="I12" s="24">
        <v>476592</v>
      </c>
      <c r="J12" s="24"/>
      <c r="K12" s="24"/>
      <c r="L12" s="24">
        <v>476592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="1" customFormat="1" ht="18.75" customHeight="1" spans="1:23">
      <c r="A13" s="26"/>
      <c r="B13" s="21" t="s">
        <v>209</v>
      </c>
      <c r="C13" s="21" t="s">
        <v>210</v>
      </c>
      <c r="D13" s="21" t="s">
        <v>88</v>
      </c>
      <c r="E13" s="21" t="s">
        <v>89</v>
      </c>
      <c r="F13" s="21" t="s">
        <v>211</v>
      </c>
      <c r="G13" s="21" t="s">
        <v>212</v>
      </c>
      <c r="H13" s="24">
        <v>146700</v>
      </c>
      <c r="I13" s="24">
        <v>146700</v>
      </c>
      <c r="J13" s="24"/>
      <c r="K13" s="24"/>
      <c r="L13" s="24">
        <v>146700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="1" customFormat="1" ht="18.75" customHeight="1" spans="1:23">
      <c r="A14" s="26"/>
      <c r="B14" s="21" t="s">
        <v>203</v>
      </c>
      <c r="C14" s="21" t="s">
        <v>204</v>
      </c>
      <c r="D14" s="21" t="s">
        <v>88</v>
      </c>
      <c r="E14" s="21" t="s">
        <v>89</v>
      </c>
      <c r="F14" s="21" t="s">
        <v>211</v>
      </c>
      <c r="G14" s="21" t="s">
        <v>212</v>
      </c>
      <c r="H14" s="24">
        <v>29837</v>
      </c>
      <c r="I14" s="24">
        <v>29837</v>
      </c>
      <c r="J14" s="24"/>
      <c r="K14" s="24"/>
      <c r="L14" s="24">
        <v>29837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="1" customFormat="1" ht="18.75" customHeight="1" spans="1:23">
      <c r="A15" s="26"/>
      <c r="B15" s="21" t="s">
        <v>213</v>
      </c>
      <c r="C15" s="21" t="s">
        <v>214</v>
      </c>
      <c r="D15" s="21" t="s">
        <v>96</v>
      </c>
      <c r="E15" s="21" t="s">
        <v>97</v>
      </c>
      <c r="F15" s="21" t="s">
        <v>215</v>
      </c>
      <c r="G15" s="21" t="s">
        <v>216</v>
      </c>
      <c r="H15" s="24">
        <v>147483.68</v>
      </c>
      <c r="I15" s="24">
        <v>147483.68</v>
      </c>
      <c r="J15" s="24"/>
      <c r="K15" s="24"/>
      <c r="L15" s="24">
        <v>147483.68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="1" customFormat="1" ht="18.75" customHeight="1" spans="1:23">
      <c r="A16" s="26"/>
      <c r="B16" s="21" t="s">
        <v>213</v>
      </c>
      <c r="C16" s="21" t="s">
        <v>214</v>
      </c>
      <c r="D16" s="21" t="s">
        <v>98</v>
      </c>
      <c r="E16" s="21" t="s">
        <v>99</v>
      </c>
      <c r="F16" s="21" t="s">
        <v>217</v>
      </c>
      <c r="G16" s="21" t="s">
        <v>218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="1" customFormat="1" ht="18.75" customHeight="1" spans="1:23">
      <c r="A17" s="26"/>
      <c r="B17" s="21" t="s">
        <v>213</v>
      </c>
      <c r="C17" s="21" t="s">
        <v>214</v>
      </c>
      <c r="D17" s="21" t="s">
        <v>113</v>
      </c>
      <c r="E17" s="21" t="s">
        <v>114</v>
      </c>
      <c r="F17" s="21" t="s">
        <v>219</v>
      </c>
      <c r="G17" s="21" t="s">
        <v>220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="1" customFormat="1" ht="18.75" customHeight="1" spans="1:23">
      <c r="A18" s="26"/>
      <c r="B18" s="21" t="s">
        <v>213</v>
      </c>
      <c r="C18" s="21" t="s">
        <v>214</v>
      </c>
      <c r="D18" s="21" t="s">
        <v>111</v>
      </c>
      <c r="E18" s="21" t="s">
        <v>112</v>
      </c>
      <c r="F18" s="21" t="s">
        <v>219</v>
      </c>
      <c r="G18" s="21" t="s">
        <v>220</v>
      </c>
      <c r="H18" s="24">
        <v>55030.18</v>
      </c>
      <c r="I18" s="24">
        <v>55030.18</v>
      </c>
      <c r="J18" s="24"/>
      <c r="K18" s="24"/>
      <c r="L18" s="24">
        <v>55030.18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="1" customFormat="1" ht="18.75" customHeight="1" spans="1:23">
      <c r="A19" s="26"/>
      <c r="B19" s="21" t="s">
        <v>213</v>
      </c>
      <c r="C19" s="21" t="s">
        <v>214</v>
      </c>
      <c r="D19" s="21" t="s">
        <v>115</v>
      </c>
      <c r="E19" s="21" t="s">
        <v>116</v>
      </c>
      <c r="F19" s="21" t="s">
        <v>221</v>
      </c>
      <c r="G19" s="21" t="s">
        <v>222</v>
      </c>
      <c r="H19" s="24">
        <v>4680</v>
      </c>
      <c r="I19" s="24">
        <v>4680</v>
      </c>
      <c r="J19" s="24"/>
      <c r="K19" s="24"/>
      <c r="L19" s="24">
        <v>4680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="1" customFormat="1" ht="18.75" customHeight="1" spans="1:23">
      <c r="A20" s="26"/>
      <c r="B20" s="21" t="s">
        <v>213</v>
      </c>
      <c r="C20" s="21" t="s">
        <v>214</v>
      </c>
      <c r="D20" s="21" t="s">
        <v>115</v>
      </c>
      <c r="E20" s="21" t="s">
        <v>116</v>
      </c>
      <c r="F20" s="21" t="s">
        <v>221</v>
      </c>
      <c r="G20" s="21" t="s">
        <v>222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="1" customFormat="1" ht="18.75" customHeight="1" spans="1:23">
      <c r="A21" s="26"/>
      <c r="B21" s="21" t="s">
        <v>213</v>
      </c>
      <c r="C21" s="21" t="s">
        <v>214</v>
      </c>
      <c r="D21" s="21" t="s">
        <v>106</v>
      </c>
      <c r="E21" s="21" t="s">
        <v>105</v>
      </c>
      <c r="F21" s="21" t="s">
        <v>223</v>
      </c>
      <c r="G21" s="21" t="s">
        <v>224</v>
      </c>
      <c r="H21" s="24">
        <v>615.05</v>
      </c>
      <c r="I21" s="24">
        <v>615.05</v>
      </c>
      <c r="J21" s="24"/>
      <c r="K21" s="24"/>
      <c r="L21" s="24">
        <v>615.05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="1" customFormat="1" ht="18.75" customHeight="1" spans="1:23">
      <c r="A22" s="26"/>
      <c r="B22" s="21" t="s">
        <v>213</v>
      </c>
      <c r="C22" s="21" t="s">
        <v>214</v>
      </c>
      <c r="D22" s="21" t="s">
        <v>117</v>
      </c>
      <c r="E22" s="21" t="s">
        <v>118</v>
      </c>
      <c r="F22" s="21" t="s">
        <v>223</v>
      </c>
      <c r="G22" s="21" t="s">
        <v>224</v>
      </c>
      <c r="H22" s="24">
        <v>1824</v>
      </c>
      <c r="I22" s="24">
        <v>1824</v>
      </c>
      <c r="J22" s="24"/>
      <c r="K22" s="24"/>
      <c r="L22" s="24">
        <v>1824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="1" customFormat="1" ht="18.75" customHeight="1" spans="1:23">
      <c r="A23" s="26"/>
      <c r="B23" s="21" t="s">
        <v>213</v>
      </c>
      <c r="C23" s="21" t="s">
        <v>214</v>
      </c>
      <c r="D23" s="21" t="s">
        <v>117</v>
      </c>
      <c r="E23" s="21" t="s">
        <v>118</v>
      </c>
      <c r="F23" s="21" t="s">
        <v>223</v>
      </c>
      <c r="G23" s="21" t="s">
        <v>224</v>
      </c>
      <c r="H23" s="24">
        <v>792</v>
      </c>
      <c r="I23" s="24">
        <v>792</v>
      </c>
      <c r="J23" s="24"/>
      <c r="K23" s="24"/>
      <c r="L23" s="24">
        <v>792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="1" customFormat="1" ht="18.75" customHeight="1" spans="1:23">
      <c r="A24" s="26"/>
      <c r="B24" s="21" t="s">
        <v>213</v>
      </c>
      <c r="C24" s="21" t="s">
        <v>214</v>
      </c>
      <c r="D24" s="21" t="s">
        <v>117</v>
      </c>
      <c r="E24" s="21" t="s">
        <v>118</v>
      </c>
      <c r="F24" s="21" t="s">
        <v>223</v>
      </c>
      <c r="G24" s="21" t="s">
        <v>224</v>
      </c>
      <c r="H24" s="24">
        <v>1550.15</v>
      </c>
      <c r="I24" s="24">
        <v>1550.15</v>
      </c>
      <c r="J24" s="24"/>
      <c r="K24" s="24"/>
      <c r="L24" s="24">
        <v>1550.15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="1" customFormat="1" ht="18.75" customHeight="1" spans="1:23">
      <c r="A25" s="26"/>
      <c r="B25" s="21" t="s">
        <v>225</v>
      </c>
      <c r="C25" s="21" t="s">
        <v>124</v>
      </c>
      <c r="D25" s="21" t="s">
        <v>123</v>
      </c>
      <c r="E25" s="21" t="s">
        <v>124</v>
      </c>
      <c r="F25" s="21" t="s">
        <v>226</v>
      </c>
      <c r="G25" s="21" t="s">
        <v>124</v>
      </c>
      <c r="H25" s="24">
        <v>110612.76</v>
      </c>
      <c r="I25" s="24">
        <v>110612.76</v>
      </c>
      <c r="J25" s="24"/>
      <c r="K25" s="24"/>
      <c r="L25" s="24">
        <v>110612.76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="1" customFormat="1" ht="18.75" customHeight="1" spans="1:23">
      <c r="A26" s="26"/>
      <c r="B26" s="21" t="s">
        <v>227</v>
      </c>
      <c r="C26" s="21" t="s">
        <v>228</v>
      </c>
      <c r="D26" s="21" t="s">
        <v>88</v>
      </c>
      <c r="E26" s="21" t="s">
        <v>89</v>
      </c>
      <c r="F26" s="21" t="s">
        <v>229</v>
      </c>
      <c r="G26" s="21" t="s">
        <v>230</v>
      </c>
      <c r="H26" s="24">
        <v>5088</v>
      </c>
      <c r="I26" s="24">
        <v>5088</v>
      </c>
      <c r="J26" s="24"/>
      <c r="K26" s="24"/>
      <c r="L26" s="24">
        <v>5088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="137" customFormat="1" ht="18.75" customHeight="1" spans="1:23">
      <c r="A27" s="146"/>
      <c r="B27" s="21" t="s">
        <v>231</v>
      </c>
      <c r="C27" s="21" t="s">
        <v>179</v>
      </c>
      <c r="D27" s="21" t="s">
        <v>88</v>
      </c>
      <c r="E27" s="21" t="s">
        <v>89</v>
      </c>
      <c r="F27" s="21" t="s">
        <v>232</v>
      </c>
      <c r="G27" s="21" t="s">
        <v>179</v>
      </c>
      <c r="H27" s="147">
        <v>3000</v>
      </c>
      <c r="I27" s="147">
        <v>3000</v>
      </c>
      <c r="J27" s="147"/>
      <c r="K27" s="147"/>
      <c r="L27" s="147">
        <v>3000</v>
      </c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</row>
    <row r="28" s="137" customFormat="1" ht="18.75" customHeight="1" spans="1:23">
      <c r="A28" s="146"/>
      <c r="B28" s="21" t="s">
        <v>233</v>
      </c>
      <c r="C28" s="21" t="s">
        <v>234</v>
      </c>
      <c r="D28" s="21" t="s">
        <v>88</v>
      </c>
      <c r="E28" s="21" t="s">
        <v>89</v>
      </c>
      <c r="F28" s="21" t="s">
        <v>235</v>
      </c>
      <c r="G28" s="21" t="s">
        <v>236</v>
      </c>
      <c r="H28" s="147">
        <v>31720</v>
      </c>
      <c r="I28" s="147">
        <v>31720</v>
      </c>
      <c r="J28" s="147"/>
      <c r="K28" s="147"/>
      <c r="L28" s="147">
        <v>31720</v>
      </c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</row>
    <row r="29" s="137" customFormat="1" ht="18.75" customHeight="1" spans="1:23">
      <c r="A29" s="146"/>
      <c r="B29" s="21" t="s">
        <v>237</v>
      </c>
      <c r="C29" s="21" t="s">
        <v>238</v>
      </c>
      <c r="D29" s="21" t="s">
        <v>94</v>
      </c>
      <c r="E29" s="21" t="s">
        <v>95</v>
      </c>
      <c r="F29" s="21" t="s">
        <v>239</v>
      </c>
      <c r="G29" s="21" t="s">
        <v>240</v>
      </c>
      <c r="H29" s="147">
        <v>1200</v>
      </c>
      <c r="I29" s="147">
        <v>1200</v>
      </c>
      <c r="J29" s="147"/>
      <c r="K29" s="147"/>
      <c r="L29" s="147">
        <v>1200</v>
      </c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</row>
    <row r="30" s="137" customFormat="1" ht="18.75" customHeight="1" spans="1:23">
      <c r="A30" s="146"/>
      <c r="B30" s="21" t="s">
        <v>241</v>
      </c>
      <c r="C30" s="21" t="s">
        <v>242</v>
      </c>
      <c r="D30" s="21" t="s">
        <v>88</v>
      </c>
      <c r="E30" s="21" t="s">
        <v>89</v>
      </c>
      <c r="F30" s="21" t="s">
        <v>243</v>
      </c>
      <c r="G30" s="21" t="s">
        <v>242</v>
      </c>
      <c r="H30" s="147">
        <v>7160.88</v>
      </c>
      <c r="I30" s="147">
        <v>7160.88</v>
      </c>
      <c r="J30" s="147"/>
      <c r="K30" s="147"/>
      <c r="L30" s="147">
        <v>7160.88</v>
      </c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="137" customFormat="1" ht="18.75" customHeight="1" spans="1:23">
      <c r="A31" s="146"/>
      <c r="B31" s="21" t="s">
        <v>244</v>
      </c>
      <c r="C31" s="21" t="s">
        <v>245</v>
      </c>
      <c r="D31" s="21" t="s">
        <v>88</v>
      </c>
      <c r="E31" s="21" t="s">
        <v>89</v>
      </c>
      <c r="F31" s="21" t="s">
        <v>246</v>
      </c>
      <c r="G31" s="21" t="s">
        <v>247</v>
      </c>
      <c r="H31" s="147">
        <v>70800</v>
      </c>
      <c r="I31" s="147">
        <v>70800</v>
      </c>
      <c r="J31" s="147"/>
      <c r="K31" s="147"/>
      <c r="L31" s="147">
        <v>70800</v>
      </c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="1" customFormat="1" ht="18.75" customHeight="1" spans="1:23">
      <c r="A32" s="26"/>
      <c r="B32" s="21" t="s">
        <v>248</v>
      </c>
      <c r="C32" s="21" t="s">
        <v>249</v>
      </c>
      <c r="D32" s="21" t="s">
        <v>102</v>
      </c>
      <c r="E32" s="21" t="s">
        <v>103</v>
      </c>
      <c r="F32" s="21" t="s">
        <v>239</v>
      </c>
      <c r="G32" s="21" t="s">
        <v>240</v>
      </c>
      <c r="H32" s="24">
        <v>12216.07</v>
      </c>
      <c r="I32" s="24">
        <v>12216.07</v>
      </c>
      <c r="J32" s="24"/>
      <c r="K32" s="24"/>
      <c r="L32" s="24">
        <v>12216.07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="1" customFormat="1" ht="18.75" customHeight="1" spans="1:23">
      <c r="A33" s="26"/>
      <c r="B33" s="21" t="s">
        <v>250</v>
      </c>
      <c r="C33" s="21" t="s">
        <v>251</v>
      </c>
      <c r="D33" s="21" t="s">
        <v>94</v>
      </c>
      <c r="E33" s="21" t="s">
        <v>95</v>
      </c>
      <c r="F33" s="21" t="s">
        <v>252</v>
      </c>
      <c r="G33" s="21" t="s">
        <v>253</v>
      </c>
      <c r="H33" s="24">
        <v>65550</v>
      </c>
      <c r="I33" s="24">
        <v>65550</v>
      </c>
      <c r="J33" s="24"/>
      <c r="K33" s="24"/>
      <c r="L33" s="24">
        <v>65550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="1" customFormat="1" ht="18.75" customHeight="1" spans="1:23">
      <c r="A34" s="23" t="s">
        <v>56</v>
      </c>
      <c r="B34" s="23"/>
      <c r="C34" s="23"/>
      <c r="D34" s="23"/>
      <c r="E34" s="23"/>
      <c r="F34" s="23"/>
      <c r="G34" s="23"/>
      <c r="H34" s="24">
        <v>1530495.77</v>
      </c>
      <c r="I34" s="24">
        <v>1530495.77</v>
      </c>
      <c r="J34" s="24"/>
      <c r="K34" s="24"/>
      <c r="L34" s="24">
        <v>1530495.77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</sheetData>
  <mergeCells count="30">
    <mergeCell ref="A2:W2"/>
    <mergeCell ref="A3:G3"/>
    <mergeCell ref="H4:W4"/>
    <mergeCell ref="I5:M5"/>
    <mergeCell ref="N5:P5"/>
    <mergeCell ref="R5:W5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2"/>
  <sheetViews>
    <sheetView showZeros="0" topLeftCell="D1" workbookViewId="0">
      <pane ySplit="1" topLeftCell="A2" activePane="bottomLeft" state="frozen"/>
      <selection/>
      <selection pane="bottomLeft" activeCell="I29" sqref="I29"/>
    </sheetView>
  </sheetViews>
  <sheetFormatPr defaultColWidth="8" defaultRowHeight="14.25" customHeight="1"/>
  <cols>
    <col min="1" max="1" width="10.8666666666667" style="1" customWidth="1"/>
    <col min="2" max="2" width="29.5166666666667" style="1" customWidth="1"/>
    <col min="3" max="3" width="28.7416666666667" style="1" customWidth="1"/>
    <col min="4" max="4" width="20.8666666666667" style="1" customWidth="1"/>
    <col min="5" max="5" width="9.75" style="1" customWidth="1"/>
    <col min="6" max="6" width="15.5" style="1" customWidth="1"/>
    <col min="7" max="7" width="8.61666666666667" style="1" customWidth="1"/>
    <col min="8" max="8" width="15.5" style="1" customWidth="1"/>
    <col min="9" max="21" width="16.75" style="1" customWidth="1"/>
    <col min="22" max="23" width="16.875" style="1" customWidth="1"/>
    <col min="24" max="16384" width="8" style="1"/>
  </cols>
  <sheetData>
    <row r="1" s="1" customFormat="1" ht="13.5" customHeight="1" spans="2:23">
      <c r="B1" s="130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0"/>
      <c r="W1" s="36" t="s">
        <v>254</v>
      </c>
    </row>
    <row r="2" s="1" customFormat="1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="1" customFormat="1" ht="18.75" customHeight="1" spans="1:23">
      <c r="A3" s="7" t="str">
        <f>"单位名称："&amp;"双江拉祜族佤族布朗族傣族自治县工商业联合会（商会）"</f>
        <v>单位名称：双江拉祜族佤族布朗族傣族自治县工商业联合会（商会）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U3" s="130"/>
      <c r="W3" s="36" t="s">
        <v>174</v>
      </c>
    </row>
    <row r="4" s="1" customFormat="1" ht="18.75" customHeight="1" spans="1:23">
      <c r="A4" s="10" t="s">
        <v>255</v>
      </c>
      <c r="B4" s="11" t="s">
        <v>188</v>
      </c>
      <c r="C4" s="10" t="s">
        <v>189</v>
      </c>
      <c r="D4" s="10" t="s">
        <v>256</v>
      </c>
      <c r="E4" s="11" t="s">
        <v>190</v>
      </c>
      <c r="F4" s="11" t="s">
        <v>191</v>
      </c>
      <c r="G4" s="11" t="s">
        <v>257</v>
      </c>
      <c r="H4" s="11" t="s">
        <v>258</v>
      </c>
      <c r="I4" s="29" t="s">
        <v>56</v>
      </c>
      <c r="J4" s="12" t="s">
        <v>259</v>
      </c>
      <c r="K4" s="13"/>
      <c r="L4" s="13"/>
      <c r="M4" s="14"/>
      <c r="N4" s="12" t="s">
        <v>196</v>
      </c>
      <c r="O4" s="13"/>
      <c r="P4" s="14"/>
      <c r="Q4" s="11" t="s">
        <v>62</v>
      </c>
      <c r="R4" s="12" t="s">
        <v>76</v>
      </c>
      <c r="S4" s="13"/>
      <c r="T4" s="13"/>
      <c r="U4" s="13"/>
      <c r="V4" s="13"/>
      <c r="W4" s="14"/>
    </row>
    <row r="5" s="1" customFormat="1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33" t="s">
        <v>59</v>
      </c>
      <c r="K5" s="134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202</v>
      </c>
      <c r="U5" s="10" t="s">
        <v>67</v>
      </c>
      <c r="V5" s="10" t="s">
        <v>68</v>
      </c>
      <c r="W5" s="10" t="s">
        <v>69</v>
      </c>
    </row>
    <row r="6" s="1" customFormat="1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35"/>
      <c r="K6" s="96"/>
      <c r="L6" s="30"/>
      <c r="M6" s="30"/>
      <c r="N6" s="30"/>
      <c r="O6" s="30"/>
      <c r="P6" s="30"/>
      <c r="Q6" s="30"/>
      <c r="R6" s="30"/>
      <c r="S6" s="136"/>
      <c r="T6" s="136"/>
      <c r="U6" s="136"/>
      <c r="V6" s="136"/>
      <c r="W6" s="136"/>
    </row>
    <row r="7" s="1" customFormat="1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58</v>
      </c>
      <c r="K7" s="44" t="s">
        <v>260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s="1" customFormat="1" ht="18.7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s="1" customFormat="1" ht="18.75" customHeight="1" spans="1:23">
      <c r="A9" s="21"/>
      <c r="B9" s="21"/>
      <c r="C9" s="21" t="s">
        <v>261</v>
      </c>
      <c r="D9" s="21"/>
      <c r="E9" s="21"/>
      <c r="F9" s="21"/>
      <c r="G9" s="21"/>
      <c r="H9" s="21"/>
      <c r="I9" s="24">
        <v>110000</v>
      </c>
      <c r="J9" s="24">
        <v>110000</v>
      </c>
      <c r="K9" s="24">
        <v>110000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="1" customFormat="1" ht="18.75" customHeight="1" spans="1:23">
      <c r="A10" s="32" t="s">
        <v>262</v>
      </c>
      <c r="B10" s="32" t="s">
        <v>263</v>
      </c>
      <c r="C10" s="32" t="s">
        <v>261</v>
      </c>
      <c r="D10" s="32" t="s">
        <v>71</v>
      </c>
      <c r="E10" s="32" t="s">
        <v>88</v>
      </c>
      <c r="F10" s="32" t="s">
        <v>89</v>
      </c>
      <c r="G10" s="32" t="s">
        <v>235</v>
      </c>
      <c r="H10" s="32" t="s">
        <v>236</v>
      </c>
      <c r="I10" s="24">
        <v>90000</v>
      </c>
      <c r="J10" s="24">
        <v>90000</v>
      </c>
      <c r="K10" s="24">
        <v>90000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="1" customFormat="1" ht="18.75" customHeight="1" spans="1:23">
      <c r="A11" s="32" t="s">
        <v>262</v>
      </c>
      <c r="B11" s="32" t="s">
        <v>263</v>
      </c>
      <c r="C11" s="32" t="s">
        <v>261</v>
      </c>
      <c r="D11" s="32" t="s">
        <v>71</v>
      </c>
      <c r="E11" s="32" t="s">
        <v>88</v>
      </c>
      <c r="F11" s="32" t="s">
        <v>89</v>
      </c>
      <c r="G11" s="32" t="s">
        <v>264</v>
      </c>
      <c r="H11" s="32" t="s">
        <v>265</v>
      </c>
      <c r="I11" s="24">
        <v>20000</v>
      </c>
      <c r="J11" s="24">
        <v>20000</v>
      </c>
      <c r="K11" s="24">
        <v>20000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="1" customFormat="1" ht="18.75" customHeight="1" spans="1:23">
      <c r="A12" s="26"/>
      <c r="B12" s="26"/>
      <c r="C12" s="21" t="s">
        <v>266</v>
      </c>
      <c r="D12" s="26"/>
      <c r="E12" s="26"/>
      <c r="F12" s="26"/>
      <c r="G12" s="26"/>
      <c r="H12" s="26"/>
      <c r="I12" s="24">
        <v>10000</v>
      </c>
      <c r="J12" s="24">
        <v>10000</v>
      </c>
      <c r="K12" s="24">
        <v>10000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="1" customFormat="1" ht="18.75" customHeight="1" spans="1:23">
      <c r="A13" s="32" t="s">
        <v>262</v>
      </c>
      <c r="B13" s="32" t="s">
        <v>267</v>
      </c>
      <c r="C13" s="32" t="s">
        <v>266</v>
      </c>
      <c r="D13" s="32" t="s">
        <v>71</v>
      </c>
      <c r="E13" s="32" t="s">
        <v>88</v>
      </c>
      <c r="F13" s="32" t="s">
        <v>89</v>
      </c>
      <c r="G13" s="32" t="s">
        <v>235</v>
      </c>
      <c r="H13" s="32" t="s">
        <v>236</v>
      </c>
      <c r="I13" s="24">
        <v>10000</v>
      </c>
      <c r="J13" s="24">
        <v>10000</v>
      </c>
      <c r="K13" s="24">
        <v>10000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="1" customFormat="1" ht="18.75" customHeight="1" spans="1:23">
      <c r="A14" s="26"/>
      <c r="B14" s="26"/>
      <c r="C14" s="21" t="s">
        <v>268</v>
      </c>
      <c r="D14" s="26"/>
      <c r="E14" s="26"/>
      <c r="F14" s="26"/>
      <c r="G14" s="26"/>
      <c r="H14" s="26"/>
      <c r="I14" s="24">
        <v>30000</v>
      </c>
      <c r="J14" s="24">
        <v>30000</v>
      </c>
      <c r="K14" s="24">
        <v>30000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="1" customFormat="1" ht="18.75" customHeight="1" spans="1:23">
      <c r="A15" s="32" t="s">
        <v>262</v>
      </c>
      <c r="B15" s="32" t="s">
        <v>269</v>
      </c>
      <c r="C15" s="32" t="s">
        <v>268</v>
      </c>
      <c r="D15" s="32" t="s">
        <v>71</v>
      </c>
      <c r="E15" s="32" t="s">
        <v>88</v>
      </c>
      <c r="F15" s="32" t="s">
        <v>89</v>
      </c>
      <c r="G15" s="32" t="s">
        <v>235</v>
      </c>
      <c r="H15" s="32" t="s">
        <v>236</v>
      </c>
      <c r="I15" s="24">
        <v>30000</v>
      </c>
      <c r="J15" s="24">
        <v>30000</v>
      </c>
      <c r="K15" s="24">
        <v>30000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="1" customFormat="1" ht="18.75" customHeight="1" spans="1:23">
      <c r="A16" s="26"/>
      <c r="B16" s="26"/>
      <c r="C16" s="21" t="s">
        <v>270</v>
      </c>
      <c r="D16" s="26"/>
      <c r="E16" s="26"/>
      <c r="F16" s="26"/>
      <c r="G16" s="26"/>
      <c r="H16" s="26"/>
      <c r="I16" s="24">
        <v>10000</v>
      </c>
      <c r="J16" s="24">
        <v>10000</v>
      </c>
      <c r="K16" s="24">
        <v>10000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="1" customFormat="1" ht="18.75" customHeight="1" spans="1:23">
      <c r="A17" s="32" t="s">
        <v>262</v>
      </c>
      <c r="B17" s="32" t="s">
        <v>271</v>
      </c>
      <c r="C17" s="32" t="s">
        <v>270</v>
      </c>
      <c r="D17" s="32" t="s">
        <v>71</v>
      </c>
      <c r="E17" s="32" t="s">
        <v>88</v>
      </c>
      <c r="F17" s="32" t="s">
        <v>89</v>
      </c>
      <c r="G17" s="32" t="s">
        <v>235</v>
      </c>
      <c r="H17" s="32" t="s">
        <v>236</v>
      </c>
      <c r="I17" s="24">
        <v>10000</v>
      </c>
      <c r="J17" s="24">
        <v>10000</v>
      </c>
      <c r="K17" s="24">
        <v>10000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="1" customFormat="1" ht="18.75" customHeight="1" spans="1:23">
      <c r="A18" s="26"/>
      <c r="B18" s="26"/>
      <c r="C18" s="21" t="s">
        <v>272</v>
      </c>
      <c r="D18" s="26"/>
      <c r="E18" s="26"/>
      <c r="F18" s="26"/>
      <c r="G18" s="26"/>
      <c r="H18" s="26"/>
      <c r="I18" s="24">
        <v>10000</v>
      </c>
      <c r="J18" s="24">
        <v>10000</v>
      </c>
      <c r="K18" s="24">
        <v>10000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="1" customFormat="1" ht="18.75" customHeight="1" spans="1:23">
      <c r="A19" s="32" t="s">
        <v>262</v>
      </c>
      <c r="B19" s="32" t="s">
        <v>273</v>
      </c>
      <c r="C19" s="32" t="s">
        <v>272</v>
      </c>
      <c r="D19" s="32" t="s">
        <v>71</v>
      </c>
      <c r="E19" s="32" t="s">
        <v>88</v>
      </c>
      <c r="F19" s="32" t="s">
        <v>89</v>
      </c>
      <c r="G19" s="32" t="s">
        <v>235</v>
      </c>
      <c r="H19" s="32" t="s">
        <v>236</v>
      </c>
      <c r="I19" s="24">
        <v>10000</v>
      </c>
      <c r="J19" s="24">
        <v>10000</v>
      </c>
      <c r="K19" s="24">
        <v>10000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="1" customFormat="1" ht="18.75" customHeight="1" spans="1:23">
      <c r="A20" s="26"/>
      <c r="B20" s="26"/>
      <c r="C20" s="21" t="s">
        <v>274</v>
      </c>
      <c r="D20" s="26"/>
      <c r="E20" s="26"/>
      <c r="F20" s="26"/>
      <c r="G20" s="26"/>
      <c r="H20" s="26"/>
      <c r="I20" s="24">
        <v>10000</v>
      </c>
      <c r="J20" s="24">
        <v>10000</v>
      </c>
      <c r="K20" s="24">
        <v>10000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="1" customFormat="1" ht="18.75" customHeight="1" spans="1:23">
      <c r="A21" s="32" t="s">
        <v>262</v>
      </c>
      <c r="B21" s="32" t="s">
        <v>275</v>
      </c>
      <c r="C21" s="32" t="s">
        <v>274</v>
      </c>
      <c r="D21" s="32" t="s">
        <v>71</v>
      </c>
      <c r="E21" s="32" t="s">
        <v>88</v>
      </c>
      <c r="F21" s="32" t="s">
        <v>89</v>
      </c>
      <c r="G21" s="32" t="s">
        <v>235</v>
      </c>
      <c r="H21" s="32" t="s">
        <v>236</v>
      </c>
      <c r="I21" s="24">
        <v>10000</v>
      </c>
      <c r="J21" s="24">
        <v>10000</v>
      </c>
      <c r="K21" s="24">
        <v>10000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="1" customFormat="1" ht="18.75" customHeight="1" spans="1:23">
      <c r="A22" s="132" t="s">
        <v>56</v>
      </c>
      <c r="B22" s="132"/>
      <c r="C22" s="132"/>
      <c r="D22" s="132"/>
      <c r="E22" s="132"/>
      <c r="F22" s="132"/>
      <c r="G22" s="132"/>
      <c r="H22" s="132"/>
      <c r="I22" s="24">
        <v>180000</v>
      </c>
      <c r="J22" s="24">
        <v>180000</v>
      </c>
      <c r="K22" s="24">
        <v>180000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</sheetData>
  <mergeCells count="28">
    <mergeCell ref="A2:W2"/>
    <mergeCell ref="A3:H3"/>
    <mergeCell ref="J4:M4"/>
    <mergeCell ref="N4:P4"/>
    <mergeCell ref="R4:W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35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5"/>
  <sheetViews>
    <sheetView showZeros="0" tabSelected="1" workbookViewId="0">
      <pane ySplit="1" topLeftCell="A10" activePane="bottomLeft" state="frozen"/>
      <selection/>
      <selection pane="bottomLeft" activeCell="B22" sqref="B22:B26"/>
    </sheetView>
  </sheetViews>
  <sheetFormatPr defaultColWidth="8" defaultRowHeight="12" customHeight="1"/>
  <cols>
    <col min="1" max="1" width="47.2583333333333" style="1" customWidth="1"/>
    <col min="2" max="2" width="42" style="1" customWidth="1"/>
    <col min="3" max="5" width="16" style="1" customWidth="1"/>
    <col min="6" max="6" width="10.5" style="1" customWidth="1"/>
    <col min="7" max="7" width="14.875" style="1" customWidth="1"/>
    <col min="8" max="9" width="10.5" style="1" customWidth="1"/>
    <col min="10" max="10" width="24.125" style="1" customWidth="1"/>
    <col min="11" max="16384" width="8" style="1"/>
  </cols>
  <sheetData>
    <row r="1" s="1" customFormat="1" ht="15" customHeight="1" spans="10:10">
      <c r="J1" s="87" t="s">
        <v>276</v>
      </c>
    </row>
    <row r="2" s="1" customFormat="1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71"/>
      <c r="G2" s="6"/>
      <c r="H2" s="71"/>
      <c r="I2" s="71"/>
      <c r="J2" s="6"/>
    </row>
    <row r="3" s="1" customFormat="1" ht="18.75" customHeight="1" spans="1:8">
      <c r="A3" s="53" t="str">
        <f>"单位名称："&amp;"双江拉祜族佤族布朗族傣族自治县工商业联合会（商会）"</f>
        <v>单位名称：双江拉祜族佤族布朗族傣族自治县工商业联合会（商会）</v>
      </c>
      <c r="B3" s="54"/>
      <c r="C3" s="54"/>
      <c r="D3" s="54"/>
      <c r="E3" s="54"/>
      <c r="F3" s="55"/>
      <c r="G3" s="54"/>
      <c r="H3" s="55"/>
    </row>
    <row r="4" s="1" customFormat="1" ht="18.75" customHeight="1" spans="1:10">
      <c r="A4" s="44" t="s">
        <v>277</v>
      </c>
      <c r="B4" s="44" t="s">
        <v>278</v>
      </c>
      <c r="C4" s="44" t="s">
        <v>279</v>
      </c>
      <c r="D4" s="44" t="s">
        <v>280</v>
      </c>
      <c r="E4" s="44" t="s">
        <v>281</v>
      </c>
      <c r="F4" s="56" t="s">
        <v>282</v>
      </c>
      <c r="G4" s="44" t="s">
        <v>283</v>
      </c>
      <c r="H4" s="56" t="s">
        <v>284</v>
      </c>
      <c r="I4" s="56" t="s">
        <v>285</v>
      </c>
      <c r="J4" s="44" t="s">
        <v>286</v>
      </c>
    </row>
    <row r="5" s="1" customFormat="1" ht="18.75" customHeight="1" spans="1:10">
      <c r="A5" s="124">
        <v>1</v>
      </c>
      <c r="B5" s="124">
        <v>2</v>
      </c>
      <c r="C5" s="124">
        <v>3</v>
      </c>
      <c r="D5" s="124">
        <v>4</v>
      </c>
      <c r="E5" s="124">
        <v>5</v>
      </c>
      <c r="F5" s="124">
        <v>6</v>
      </c>
      <c r="G5" s="124">
        <v>7</v>
      </c>
      <c r="H5" s="124">
        <v>8</v>
      </c>
      <c r="I5" s="124">
        <v>9</v>
      </c>
      <c r="J5" s="124">
        <v>10</v>
      </c>
    </row>
    <row r="6" s="1" customFormat="1" ht="18.75" customHeight="1" spans="1:10">
      <c r="A6" s="125" t="s">
        <v>71</v>
      </c>
      <c r="B6" s="47"/>
      <c r="C6" s="47"/>
      <c r="D6" s="47"/>
      <c r="E6" s="49"/>
      <c r="F6" s="126"/>
      <c r="G6" s="49"/>
      <c r="H6" s="126"/>
      <c r="I6" s="126"/>
      <c r="J6" s="49"/>
    </row>
    <row r="7" s="1" customFormat="1" ht="18.75" customHeight="1" spans="1:10">
      <c r="A7" s="127" t="s">
        <v>71</v>
      </c>
      <c r="B7" s="128"/>
      <c r="C7" s="128"/>
      <c r="D7" s="128"/>
      <c r="E7" s="125"/>
      <c r="F7" s="128"/>
      <c r="G7" s="125"/>
      <c r="H7" s="128"/>
      <c r="I7" s="128"/>
      <c r="J7" s="125"/>
    </row>
    <row r="8" s="1" customFormat="1" ht="18.75" customHeight="1" spans="1:10">
      <c r="A8" s="230" t="s">
        <v>272</v>
      </c>
      <c r="B8" s="128" t="s">
        <v>287</v>
      </c>
      <c r="C8" s="128" t="s">
        <v>288</v>
      </c>
      <c r="D8" s="128" t="s">
        <v>289</v>
      </c>
      <c r="E8" s="125" t="s">
        <v>290</v>
      </c>
      <c r="F8" s="128" t="s">
        <v>291</v>
      </c>
      <c r="G8" s="125" t="s">
        <v>292</v>
      </c>
      <c r="H8" s="128" t="s">
        <v>293</v>
      </c>
      <c r="I8" s="128" t="s">
        <v>294</v>
      </c>
      <c r="J8" s="125" t="s">
        <v>295</v>
      </c>
    </row>
    <row r="9" s="1" customFormat="1" ht="18.75" customHeight="1" spans="1:10">
      <c r="A9" s="129"/>
      <c r="B9" s="128"/>
      <c r="C9" s="128" t="s">
        <v>288</v>
      </c>
      <c r="D9" s="128" t="s">
        <v>296</v>
      </c>
      <c r="E9" s="125" t="s">
        <v>297</v>
      </c>
      <c r="F9" s="128" t="s">
        <v>291</v>
      </c>
      <c r="G9" s="125" t="s">
        <v>298</v>
      </c>
      <c r="H9" s="128" t="s">
        <v>299</v>
      </c>
      <c r="I9" s="128" t="s">
        <v>300</v>
      </c>
      <c r="J9" s="125" t="s">
        <v>298</v>
      </c>
    </row>
    <row r="10" s="1" customFormat="1" ht="18.75" customHeight="1" spans="1:10">
      <c r="A10" s="129"/>
      <c r="B10" s="128"/>
      <c r="C10" s="128" t="s">
        <v>301</v>
      </c>
      <c r="D10" s="128" t="s">
        <v>302</v>
      </c>
      <c r="E10" s="125" t="s">
        <v>303</v>
      </c>
      <c r="F10" s="128" t="s">
        <v>291</v>
      </c>
      <c r="G10" s="125" t="s">
        <v>168</v>
      </c>
      <c r="H10" s="128" t="s">
        <v>304</v>
      </c>
      <c r="I10" s="128" t="s">
        <v>294</v>
      </c>
      <c r="J10" s="125" t="s">
        <v>305</v>
      </c>
    </row>
    <row r="11" s="1" customFormat="1" ht="18.75" customHeight="1" spans="1:10">
      <c r="A11" s="129"/>
      <c r="B11" s="128"/>
      <c r="C11" s="128" t="s">
        <v>306</v>
      </c>
      <c r="D11" s="128" t="s">
        <v>307</v>
      </c>
      <c r="E11" s="125" t="s">
        <v>308</v>
      </c>
      <c r="F11" s="128" t="s">
        <v>291</v>
      </c>
      <c r="G11" s="125" t="s">
        <v>309</v>
      </c>
      <c r="H11" s="128" t="s">
        <v>310</v>
      </c>
      <c r="I11" s="128" t="s">
        <v>294</v>
      </c>
      <c r="J11" s="125" t="s">
        <v>311</v>
      </c>
    </row>
    <row r="12" s="1" customFormat="1" ht="18.75" customHeight="1" spans="1:10">
      <c r="A12" s="129"/>
      <c r="B12" s="128"/>
      <c r="C12" s="128" t="s">
        <v>306</v>
      </c>
      <c r="D12" s="128" t="s">
        <v>307</v>
      </c>
      <c r="E12" s="125" t="s">
        <v>312</v>
      </c>
      <c r="F12" s="128" t="s">
        <v>291</v>
      </c>
      <c r="G12" s="125" t="s">
        <v>309</v>
      </c>
      <c r="H12" s="128" t="s">
        <v>310</v>
      </c>
      <c r="I12" s="128" t="s">
        <v>294</v>
      </c>
      <c r="J12" s="125" t="s">
        <v>313</v>
      </c>
    </row>
    <row r="13" s="1" customFormat="1" ht="18.75" customHeight="1" spans="1:10">
      <c r="A13" s="230" t="s">
        <v>268</v>
      </c>
      <c r="B13" s="128" t="s">
        <v>314</v>
      </c>
      <c r="C13" s="128" t="s">
        <v>288</v>
      </c>
      <c r="D13" s="128" t="s">
        <v>289</v>
      </c>
      <c r="E13" s="125" t="s">
        <v>315</v>
      </c>
      <c r="F13" s="128" t="s">
        <v>291</v>
      </c>
      <c r="G13" s="125" t="s">
        <v>316</v>
      </c>
      <c r="H13" s="128" t="s">
        <v>317</v>
      </c>
      <c r="I13" s="128" t="s">
        <v>294</v>
      </c>
      <c r="J13" s="125" t="s">
        <v>315</v>
      </c>
    </row>
    <row r="14" s="1" customFormat="1" ht="18.75" customHeight="1" spans="1:10">
      <c r="A14" s="129"/>
      <c r="B14" s="128"/>
      <c r="C14" s="128" t="s">
        <v>288</v>
      </c>
      <c r="D14" s="128" t="s">
        <v>289</v>
      </c>
      <c r="E14" s="125" t="s">
        <v>318</v>
      </c>
      <c r="F14" s="128" t="s">
        <v>319</v>
      </c>
      <c r="G14" s="125" t="s">
        <v>292</v>
      </c>
      <c r="H14" s="128" t="s">
        <v>293</v>
      </c>
      <c r="I14" s="128" t="s">
        <v>294</v>
      </c>
      <c r="J14" s="125" t="s">
        <v>318</v>
      </c>
    </row>
    <row r="15" s="1" customFormat="1" ht="18.75" customHeight="1" spans="1:10">
      <c r="A15" s="129"/>
      <c r="B15" s="128"/>
      <c r="C15" s="128" t="s">
        <v>301</v>
      </c>
      <c r="D15" s="128" t="s">
        <v>302</v>
      </c>
      <c r="E15" s="125" t="s">
        <v>320</v>
      </c>
      <c r="F15" s="128" t="s">
        <v>291</v>
      </c>
      <c r="G15" s="125" t="s">
        <v>321</v>
      </c>
      <c r="H15" s="128" t="s">
        <v>310</v>
      </c>
      <c r="I15" s="128" t="s">
        <v>294</v>
      </c>
      <c r="J15" s="125" t="s">
        <v>322</v>
      </c>
    </row>
    <row r="16" s="1" customFormat="1" ht="18.75" customHeight="1" spans="1:10">
      <c r="A16" s="129"/>
      <c r="B16" s="128"/>
      <c r="C16" s="128" t="s">
        <v>306</v>
      </c>
      <c r="D16" s="128" t="s">
        <v>307</v>
      </c>
      <c r="E16" s="125" t="s">
        <v>308</v>
      </c>
      <c r="F16" s="128" t="s">
        <v>291</v>
      </c>
      <c r="G16" s="125" t="s">
        <v>309</v>
      </c>
      <c r="H16" s="128" t="s">
        <v>310</v>
      </c>
      <c r="I16" s="128" t="s">
        <v>294</v>
      </c>
      <c r="J16" s="125" t="s">
        <v>311</v>
      </c>
    </row>
    <row r="17" s="1" customFormat="1" ht="18.75" customHeight="1" spans="1:10">
      <c r="A17" s="129"/>
      <c r="B17" s="128"/>
      <c r="C17" s="128" t="s">
        <v>306</v>
      </c>
      <c r="D17" s="128" t="s">
        <v>307</v>
      </c>
      <c r="E17" s="125" t="s">
        <v>312</v>
      </c>
      <c r="F17" s="128" t="s">
        <v>291</v>
      </c>
      <c r="G17" s="125" t="s">
        <v>309</v>
      </c>
      <c r="H17" s="128" t="s">
        <v>310</v>
      </c>
      <c r="I17" s="128" t="s">
        <v>294</v>
      </c>
      <c r="J17" s="125" t="s">
        <v>313</v>
      </c>
    </row>
    <row r="18" s="1" customFormat="1" ht="18.75" customHeight="1" spans="1:10">
      <c r="A18" s="230" t="s">
        <v>274</v>
      </c>
      <c r="B18" s="128" t="s">
        <v>323</v>
      </c>
      <c r="C18" s="128" t="s">
        <v>288</v>
      </c>
      <c r="D18" s="128" t="s">
        <v>289</v>
      </c>
      <c r="E18" s="125" t="s">
        <v>324</v>
      </c>
      <c r="F18" s="128" t="s">
        <v>291</v>
      </c>
      <c r="G18" s="125" t="s">
        <v>167</v>
      </c>
      <c r="H18" s="128" t="s">
        <v>293</v>
      </c>
      <c r="I18" s="128" t="s">
        <v>294</v>
      </c>
      <c r="J18" s="125" t="s">
        <v>325</v>
      </c>
    </row>
    <row r="19" s="1" customFormat="1" ht="18.75" customHeight="1" spans="1:10">
      <c r="A19" s="129"/>
      <c r="B19" s="128"/>
      <c r="C19" s="128" t="s">
        <v>288</v>
      </c>
      <c r="D19" s="128" t="s">
        <v>296</v>
      </c>
      <c r="E19" s="125" t="s">
        <v>326</v>
      </c>
      <c r="F19" s="128" t="s">
        <v>319</v>
      </c>
      <c r="G19" s="125" t="s">
        <v>327</v>
      </c>
      <c r="H19" s="128" t="s">
        <v>299</v>
      </c>
      <c r="I19" s="128" t="s">
        <v>300</v>
      </c>
      <c r="J19" s="125" t="s">
        <v>327</v>
      </c>
    </row>
    <row r="20" s="1" customFormat="1" ht="18.75" customHeight="1" spans="1:10">
      <c r="A20" s="129"/>
      <c r="B20" s="128"/>
      <c r="C20" s="128" t="s">
        <v>301</v>
      </c>
      <c r="D20" s="128" t="s">
        <v>302</v>
      </c>
      <c r="E20" s="125" t="s">
        <v>328</v>
      </c>
      <c r="F20" s="128" t="s">
        <v>319</v>
      </c>
      <c r="G20" s="125" t="s">
        <v>329</v>
      </c>
      <c r="H20" s="128" t="s">
        <v>299</v>
      </c>
      <c r="I20" s="128" t="s">
        <v>300</v>
      </c>
      <c r="J20" s="125" t="s">
        <v>328</v>
      </c>
    </row>
    <row r="21" s="1" customFormat="1" ht="18.75" customHeight="1" spans="1:10">
      <c r="A21" s="129"/>
      <c r="B21" s="128"/>
      <c r="C21" s="128" t="s">
        <v>306</v>
      </c>
      <c r="D21" s="128" t="s">
        <v>307</v>
      </c>
      <c r="E21" s="125" t="s">
        <v>330</v>
      </c>
      <c r="F21" s="128" t="s">
        <v>291</v>
      </c>
      <c r="G21" s="125" t="s">
        <v>331</v>
      </c>
      <c r="H21" s="128" t="s">
        <v>310</v>
      </c>
      <c r="I21" s="128" t="s">
        <v>294</v>
      </c>
      <c r="J21" s="125" t="s">
        <v>332</v>
      </c>
    </row>
    <row r="22" s="1" customFormat="1" ht="18.75" customHeight="1" spans="1:10">
      <c r="A22" s="230" t="s">
        <v>270</v>
      </c>
      <c r="B22" s="128" t="s">
        <v>333</v>
      </c>
      <c r="C22" s="128" t="s">
        <v>288</v>
      </c>
      <c r="D22" s="128" t="s">
        <v>289</v>
      </c>
      <c r="E22" s="125" t="s">
        <v>334</v>
      </c>
      <c r="F22" s="128" t="s">
        <v>291</v>
      </c>
      <c r="G22" s="125" t="s">
        <v>168</v>
      </c>
      <c r="H22" s="128" t="s">
        <v>293</v>
      </c>
      <c r="I22" s="128" t="s">
        <v>294</v>
      </c>
      <c r="J22" s="125" t="s">
        <v>335</v>
      </c>
    </row>
    <row r="23" s="1" customFormat="1" ht="18.75" customHeight="1" spans="1:10">
      <c r="A23" s="129"/>
      <c r="B23" s="128"/>
      <c r="C23" s="128" t="s">
        <v>288</v>
      </c>
      <c r="D23" s="128" t="s">
        <v>336</v>
      </c>
      <c r="E23" s="125" t="s">
        <v>337</v>
      </c>
      <c r="F23" s="128" t="s">
        <v>291</v>
      </c>
      <c r="G23" s="125" t="s">
        <v>338</v>
      </c>
      <c r="H23" s="128" t="s">
        <v>339</v>
      </c>
      <c r="I23" s="128" t="s">
        <v>294</v>
      </c>
      <c r="J23" s="125" t="s">
        <v>340</v>
      </c>
    </row>
    <row r="24" s="1" customFormat="1" ht="18.75" customHeight="1" spans="1:10">
      <c r="A24" s="129"/>
      <c r="B24" s="128"/>
      <c r="C24" s="128" t="s">
        <v>301</v>
      </c>
      <c r="D24" s="128" t="s">
        <v>302</v>
      </c>
      <c r="E24" s="125" t="s">
        <v>341</v>
      </c>
      <c r="F24" s="128" t="s">
        <v>319</v>
      </c>
      <c r="G24" s="125" t="s">
        <v>342</v>
      </c>
      <c r="H24" s="128" t="s">
        <v>299</v>
      </c>
      <c r="I24" s="128" t="s">
        <v>300</v>
      </c>
      <c r="J24" s="125" t="s">
        <v>342</v>
      </c>
    </row>
    <row r="25" s="1" customFormat="1" ht="18.75" customHeight="1" spans="1:10">
      <c r="A25" s="129"/>
      <c r="B25" s="128"/>
      <c r="C25" s="128" t="s">
        <v>306</v>
      </c>
      <c r="D25" s="128" t="s">
        <v>307</v>
      </c>
      <c r="E25" s="125" t="s">
        <v>308</v>
      </c>
      <c r="F25" s="128" t="s">
        <v>291</v>
      </c>
      <c r="G25" s="125" t="s">
        <v>309</v>
      </c>
      <c r="H25" s="128" t="s">
        <v>310</v>
      </c>
      <c r="I25" s="128" t="s">
        <v>294</v>
      </c>
      <c r="J25" s="125" t="s">
        <v>343</v>
      </c>
    </row>
    <row r="26" s="1" customFormat="1" ht="18.75" customHeight="1" spans="1:10">
      <c r="A26" s="129"/>
      <c r="B26" s="128"/>
      <c r="C26" s="128" t="s">
        <v>306</v>
      </c>
      <c r="D26" s="128" t="s">
        <v>307</v>
      </c>
      <c r="E26" s="125" t="s">
        <v>312</v>
      </c>
      <c r="F26" s="128" t="s">
        <v>291</v>
      </c>
      <c r="G26" s="125" t="s">
        <v>344</v>
      </c>
      <c r="H26" s="128" t="s">
        <v>310</v>
      </c>
      <c r="I26" s="128" t="s">
        <v>294</v>
      </c>
      <c r="J26" s="125" t="s">
        <v>345</v>
      </c>
    </row>
    <row r="27" s="1" customFormat="1" ht="18.75" customHeight="1" spans="1:10">
      <c r="A27" s="230" t="s">
        <v>266</v>
      </c>
      <c r="B27" s="128" t="s">
        <v>346</v>
      </c>
      <c r="C27" s="128" t="s">
        <v>288</v>
      </c>
      <c r="D27" s="128" t="s">
        <v>289</v>
      </c>
      <c r="E27" s="125" t="s">
        <v>347</v>
      </c>
      <c r="F27" s="128" t="s">
        <v>291</v>
      </c>
      <c r="G27" s="125" t="s">
        <v>348</v>
      </c>
      <c r="H27" s="128" t="s">
        <v>349</v>
      </c>
      <c r="I27" s="128" t="s">
        <v>294</v>
      </c>
      <c r="J27" s="125" t="s">
        <v>347</v>
      </c>
    </row>
    <row r="28" s="1" customFormat="1" ht="18.75" customHeight="1" spans="1:10">
      <c r="A28" s="129"/>
      <c r="B28" s="128"/>
      <c r="C28" s="128" t="s">
        <v>288</v>
      </c>
      <c r="D28" s="128" t="s">
        <v>289</v>
      </c>
      <c r="E28" s="125" t="s">
        <v>350</v>
      </c>
      <c r="F28" s="128" t="s">
        <v>291</v>
      </c>
      <c r="G28" s="125" t="s">
        <v>351</v>
      </c>
      <c r="H28" s="128" t="s">
        <v>317</v>
      </c>
      <c r="I28" s="128" t="s">
        <v>294</v>
      </c>
      <c r="J28" s="125" t="s">
        <v>350</v>
      </c>
    </row>
    <row r="29" s="1" customFormat="1" ht="18.75" customHeight="1" spans="1:10">
      <c r="A29" s="129"/>
      <c r="B29" s="128"/>
      <c r="C29" s="128" t="s">
        <v>301</v>
      </c>
      <c r="D29" s="128" t="s">
        <v>352</v>
      </c>
      <c r="E29" s="125" t="s">
        <v>353</v>
      </c>
      <c r="F29" s="128" t="s">
        <v>319</v>
      </c>
      <c r="G29" s="125" t="s">
        <v>354</v>
      </c>
      <c r="H29" s="128" t="s">
        <v>299</v>
      </c>
      <c r="I29" s="128" t="s">
        <v>300</v>
      </c>
      <c r="J29" s="125" t="s">
        <v>353</v>
      </c>
    </row>
    <row r="30" s="1" customFormat="1" ht="18.75" customHeight="1" spans="1:10">
      <c r="A30" s="129"/>
      <c r="B30" s="128"/>
      <c r="C30" s="128" t="s">
        <v>306</v>
      </c>
      <c r="D30" s="128" t="s">
        <v>307</v>
      </c>
      <c r="E30" s="125" t="s">
        <v>330</v>
      </c>
      <c r="F30" s="128" t="s">
        <v>291</v>
      </c>
      <c r="G30" s="125" t="s">
        <v>331</v>
      </c>
      <c r="H30" s="128" t="s">
        <v>310</v>
      </c>
      <c r="I30" s="128" t="s">
        <v>294</v>
      </c>
      <c r="J30" s="125" t="s">
        <v>330</v>
      </c>
    </row>
    <row r="31" s="1" customFormat="1" ht="18.75" customHeight="1" spans="1:10">
      <c r="A31" s="230" t="s">
        <v>261</v>
      </c>
      <c r="B31" s="128" t="s">
        <v>355</v>
      </c>
      <c r="C31" s="128" t="s">
        <v>288</v>
      </c>
      <c r="D31" s="128" t="s">
        <v>289</v>
      </c>
      <c r="E31" s="125" t="s">
        <v>356</v>
      </c>
      <c r="F31" s="128" t="s">
        <v>319</v>
      </c>
      <c r="G31" s="125" t="s">
        <v>357</v>
      </c>
      <c r="H31" s="128" t="s">
        <v>317</v>
      </c>
      <c r="I31" s="128" t="s">
        <v>294</v>
      </c>
      <c r="J31" s="125" t="s">
        <v>358</v>
      </c>
    </row>
    <row r="32" s="1" customFormat="1" ht="18.75" customHeight="1" spans="1:10">
      <c r="A32" s="129"/>
      <c r="B32" s="128"/>
      <c r="C32" s="128" t="s">
        <v>288</v>
      </c>
      <c r="D32" s="128" t="s">
        <v>296</v>
      </c>
      <c r="E32" s="125" t="s">
        <v>355</v>
      </c>
      <c r="F32" s="128" t="s">
        <v>319</v>
      </c>
      <c r="G32" s="125" t="s">
        <v>359</v>
      </c>
      <c r="H32" s="128" t="s">
        <v>310</v>
      </c>
      <c r="I32" s="128" t="s">
        <v>300</v>
      </c>
      <c r="J32" s="125" t="s">
        <v>355</v>
      </c>
    </row>
    <row r="33" s="1" customFormat="1" ht="18.75" customHeight="1" spans="1:10">
      <c r="A33" s="129"/>
      <c r="B33" s="128"/>
      <c r="C33" s="128" t="s">
        <v>301</v>
      </c>
      <c r="D33" s="128" t="s">
        <v>302</v>
      </c>
      <c r="E33" s="125" t="s">
        <v>328</v>
      </c>
      <c r="F33" s="128" t="s">
        <v>319</v>
      </c>
      <c r="G33" s="125" t="s">
        <v>329</v>
      </c>
      <c r="H33" s="128" t="s">
        <v>310</v>
      </c>
      <c r="I33" s="128" t="s">
        <v>300</v>
      </c>
      <c r="J33" s="125" t="s">
        <v>360</v>
      </c>
    </row>
    <row r="34" s="1" customFormat="1" ht="18.75" customHeight="1" spans="1:10">
      <c r="A34" s="129"/>
      <c r="B34" s="128"/>
      <c r="C34" s="128" t="s">
        <v>306</v>
      </c>
      <c r="D34" s="128" t="s">
        <v>307</v>
      </c>
      <c r="E34" s="125" t="s">
        <v>308</v>
      </c>
      <c r="F34" s="128" t="s">
        <v>291</v>
      </c>
      <c r="G34" s="125" t="s">
        <v>344</v>
      </c>
      <c r="H34" s="128" t="s">
        <v>310</v>
      </c>
      <c r="I34" s="128" t="s">
        <v>294</v>
      </c>
      <c r="J34" s="125" t="s">
        <v>343</v>
      </c>
    </row>
    <row r="35" s="1" customFormat="1" ht="18.75" customHeight="1" spans="1:10">
      <c r="A35" s="129"/>
      <c r="B35" s="128"/>
      <c r="C35" s="128" t="s">
        <v>306</v>
      </c>
      <c r="D35" s="128" t="s">
        <v>307</v>
      </c>
      <c r="E35" s="125" t="s">
        <v>330</v>
      </c>
      <c r="F35" s="128" t="s">
        <v>291</v>
      </c>
      <c r="G35" s="125" t="s">
        <v>344</v>
      </c>
      <c r="H35" s="128" t="s">
        <v>310</v>
      </c>
      <c r="I35" s="128" t="s">
        <v>300</v>
      </c>
      <c r="J35" s="125" t="s">
        <v>330</v>
      </c>
    </row>
  </sheetData>
  <mergeCells count="14">
    <mergeCell ref="A2:J2"/>
    <mergeCell ref="A3:H3"/>
    <mergeCell ref="A8:A12"/>
    <mergeCell ref="A13:A17"/>
    <mergeCell ref="A18:A21"/>
    <mergeCell ref="A22:A26"/>
    <mergeCell ref="A27:A30"/>
    <mergeCell ref="A31:A35"/>
    <mergeCell ref="B8:B12"/>
    <mergeCell ref="B13:B17"/>
    <mergeCell ref="B18:B21"/>
    <mergeCell ref="B22:B26"/>
    <mergeCell ref="B27:B30"/>
    <mergeCell ref="B31:B35"/>
  </mergeCells>
  <pageMargins left="0.75" right="0.75" top="1" bottom="1" header="0.5" footer="0.5"/>
  <pageSetup paperSize="9" scale="67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40" sqref="B40"/>
    </sheetView>
  </sheetViews>
  <sheetFormatPr defaultColWidth="8" defaultRowHeight="14.25" customHeight="1" outlineLevelCol="5"/>
  <cols>
    <col min="1" max="1" width="28.125" style="1" customWidth="1"/>
    <col min="2" max="2" width="14.7416666666667" style="1" customWidth="1"/>
    <col min="3" max="3" width="46.875" style="1" customWidth="1"/>
    <col min="4" max="6" width="25" style="1" customWidth="1"/>
    <col min="7" max="16384" width="8" style="1"/>
  </cols>
  <sheetData>
    <row r="1" s="1" customFormat="1" ht="15.75" customHeight="1" spans="1:6">
      <c r="A1" s="103">
        <v>1</v>
      </c>
      <c r="B1" s="104">
        <v>0</v>
      </c>
      <c r="C1" s="103">
        <v>1</v>
      </c>
      <c r="D1" s="105"/>
      <c r="E1" s="105"/>
      <c r="F1" s="36" t="s">
        <v>361</v>
      </c>
    </row>
    <row r="2" s="1" customFormat="1" ht="36.75" customHeight="1" spans="1:6">
      <c r="A2" s="106" t="str">
        <f>"2025"&amp;"年部门政府性基金预算支出预算表"</f>
        <v>2025年部门政府性基金预算支出预算表</v>
      </c>
      <c r="B2" s="107"/>
      <c r="C2" s="108"/>
      <c r="D2" s="109"/>
      <c r="E2" s="109"/>
      <c r="F2" s="109"/>
    </row>
    <row r="3" s="1" customFormat="1" ht="18.75" customHeight="1" spans="1:6">
      <c r="A3" s="7" t="str">
        <f>"单位名称："&amp;"双江拉祜族佤族布朗族傣族自治县工商业联合会（商会）"</f>
        <v>单位名称：双江拉祜族佤族布朗族傣族自治县工商业联合会（商会）</v>
      </c>
      <c r="B3" s="7"/>
      <c r="C3" s="103"/>
      <c r="D3" s="105"/>
      <c r="E3" s="105"/>
      <c r="F3" s="36" t="s">
        <v>1</v>
      </c>
    </row>
    <row r="4" s="1" customFormat="1" ht="18.75" customHeight="1" spans="1:6">
      <c r="A4" s="110" t="s">
        <v>187</v>
      </c>
      <c r="B4" s="111" t="s">
        <v>73</v>
      </c>
      <c r="C4" s="112" t="s">
        <v>74</v>
      </c>
      <c r="D4" s="13" t="s">
        <v>362</v>
      </c>
      <c r="E4" s="13"/>
      <c r="F4" s="14"/>
    </row>
    <row r="5" s="1" customFormat="1" ht="18.75" customHeight="1" spans="1:6">
      <c r="A5" s="113"/>
      <c r="B5" s="114"/>
      <c r="C5" s="115"/>
      <c r="D5" s="96" t="s">
        <v>56</v>
      </c>
      <c r="E5" s="96" t="s">
        <v>77</v>
      </c>
      <c r="F5" s="96" t="s">
        <v>78</v>
      </c>
    </row>
    <row r="6" s="1" customFormat="1" ht="18.75" customHeight="1" spans="1:6">
      <c r="A6" s="116">
        <v>1</v>
      </c>
      <c r="B6" s="117" t="s">
        <v>168</v>
      </c>
      <c r="C6" s="118">
        <v>3</v>
      </c>
      <c r="D6" s="119">
        <v>4</v>
      </c>
      <c r="E6" s="119">
        <v>5</v>
      </c>
      <c r="F6" s="119">
        <v>6</v>
      </c>
    </row>
    <row r="7" s="1" customFormat="1" ht="18.75" customHeight="1" spans="1:6">
      <c r="A7" s="120"/>
      <c r="B7" s="84"/>
      <c r="C7" s="84"/>
      <c r="D7" s="24"/>
      <c r="E7" s="24"/>
      <c r="F7" s="24"/>
    </row>
    <row r="8" s="1" customFormat="1" ht="18.75" customHeight="1" spans="1:6">
      <c r="A8" s="120"/>
      <c r="B8" s="84"/>
      <c r="C8" s="84"/>
      <c r="D8" s="24"/>
      <c r="E8" s="24"/>
      <c r="F8" s="24"/>
    </row>
    <row r="9" s="1" customFormat="1" ht="18.75" customHeight="1" spans="1:6">
      <c r="A9" s="121" t="s">
        <v>56</v>
      </c>
      <c r="B9" s="122"/>
      <c r="C9" s="27"/>
      <c r="D9" s="24"/>
      <c r="E9" s="24"/>
      <c r="F9" s="24"/>
    </row>
    <row r="10" s="28" customFormat="1" customHeight="1" spans="1:2">
      <c r="A10" s="28" t="s">
        <v>363</v>
      </c>
      <c r="B10" s="123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scale="6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4"/>
  <sheetViews>
    <sheetView showZeros="0" view="pageBreakPreview" zoomScaleNormal="100" workbookViewId="0">
      <pane ySplit="1" topLeftCell="A5" activePane="bottomLeft" state="frozen"/>
      <selection/>
      <selection pane="bottomLeft" activeCell="G11" sqref="G11:G12"/>
    </sheetView>
  </sheetViews>
  <sheetFormatPr defaultColWidth="8" defaultRowHeight="14.25" customHeight="1"/>
  <cols>
    <col min="1" max="1" width="34.25" style="1" customWidth="1"/>
    <col min="2" max="2" width="19" style="1" customWidth="1"/>
    <col min="3" max="3" width="30.875" style="1" customWidth="1"/>
    <col min="4" max="4" width="6.75" style="1" customWidth="1"/>
    <col min="5" max="5" width="9" style="1" customWidth="1"/>
    <col min="6" max="17" width="14.5" style="1" customWidth="1"/>
    <col min="18" max="16384" width="8" style="1"/>
  </cols>
  <sheetData>
    <row r="1" s="1" customFormat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O1" s="34"/>
      <c r="P1" s="34"/>
      <c r="Q1" s="36" t="s">
        <v>364</v>
      </c>
    </row>
    <row r="2" s="1" customFormat="1" ht="35.25" customHeight="1" spans="1:17">
      <c r="A2" s="3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71"/>
      <c r="L2" s="6"/>
      <c r="M2" s="6"/>
      <c r="N2" s="6"/>
      <c r="O2" s="71"/>
      <c r="P2" s="71"/>
      <c r="Q2" s="6"/>
    </row>
    <row r="3" s="1" customFormat="1" ht="18.75" customHeight="1" spans="1:17">
      <c r="A3" s="38" t="str">
        <f>"单位名称："&amp;"双江拉祜族佤族布朗族傣族自治县工商业联合会（商会）"</f>
        <v>单位名称：双江拉祜族佤族布朗族傣族自治县工商业联合会（商会）</v>
      </c>
      <c r="B3" s="9"/>
      <c r="C3" s="9"/>
      <c r="D3" s="9"/>
      <c r="E3" s="9"/>
      <c r="F3" s="9"/>
      <c r="G3" s="9"/>
      <c r="H3" s="9"/>
      <c r="I3" s="9"/>
      <c r="J3" s="9"/>
      <c r="O3" s="89"/>
      <c r="P3" s="89"/>
      <c r="Q3" s="36" t="s">
        <v>174</v>
      </c>
    </row>
    <row r="4" s="1" customFormat="1" ht="18.75" customHeight="1" spans="1:17">
      <c r="A4" s="11" t="s">
        <v>365</v>
      </c>
      <c r="B4" s="74" t="s">
        <v>366</v>
      </c>
      <c r="C4" s="74" t="s">
        <v>367</v>
      </c>
      <c r="D4" s="74" t="s">
        <v>368</v>
      </c>
      <c r="E4" s="74" t="s">
        <v>369</v>
      </c>
      <c r="F4" s="74" t="s">
        <v>370</v>
      </c>
      <c r="G4" s="42" t="s">
        <v>194</v>
      </c>
      <c r="H4" s="42"/>
      <c r="I4" s="42"/>
      <c r="J4" s="42"/>
      <c r="K4" s="76"/>
      <c r="L4" s="42"/>
      <c r="M4" s="42"/>
      <c r="N4" s="42"/>
      <c r="O4" s="91"/>
      <c r="P4" s="76"/>
      <c r="Q4" s="43"/>
    </row>
    <row r="5" s="1" customFormat="1" ht="18.75" customHeight="1" spans="1:17">
      <c r="A5" s="16"/>
      <c r="B5" s="77"/>
      <c r="C5" s="77"/>
      <c r="D5" s="77"/>
      <c r="E5" s="77"/>
      <c r="F5" s="77"/>
      <c r="G5" s="77" t="s">
        <v>56</v>
      </c>
      <c r="H5" s="77" t="s">
        <v>59</v>
      </c>
      <c r="I5" s="77" t="s">
        <v>371</v>
      </c>
      <c r="J5" s="77" t="s">
        <v>372</v>
      </c>
      <c r="K5" s="100" t="s">
        <v>373</v>
      </c>
      <c r="L5" s="92" t="s">
        <v>76</v>
      </c>
      <c r="M5" s="92"/>
      <c r="N5" s="92"/>
      <c r="O5" s="101"/>
      <c r="P5" s="102"/>
      <c r="Q5" s="79"/>
    </row>
    <row r="6" s="1" customFormat="1" ht="27" customHeight="1" spans="1:17">
      <c r="A6" s="18"/>
      <c r="B6" s="79"/>
      <c r="C6" s="79"/>
      <c r="D6" s="79"/>
      <c r="E6" s="79"/>
      <c r="F6" s="79"/>
      <c r="G6" s="79"/>
      <c r="H6" s="79"/>
      <c r="I6" s="79"/>
      <c r="J6" s="79"/>
      <c r="K6" s="80"/>
      <c r="L6" s="79" t="s">
        <v>58</v>
      </c>
      <c r="M6" s="79" t="s">
        <v>65</v>
      </c>
      <c r="N6" s="79" t="s">
        <v>202</v>
      </c>
      <c r="O6" s="95" t="s">
        <v>67</v>
      </c>
      <c r="P6" s="80" t="s">
        <v>68</v>
      </c>
      <c r="Q6" s="79" t="s">
        <v>69</v>
      </c>
    </row>
    <row r="7" s="1" customFormat="1" ht="18.75" customHeight="1" spans="1:17">
      <c r="A7" s="31">
        <v>1</v>
      </c>
      <c r="B7" s="96">
        <v>2</v>
      </c>
      <c r="C7" s="96">
        <v>3</v>
      </c>
      <c r="D7" s="31">
        <v>4</v>
      </c>
      <c r="E7" s="96">
        <v>5</v>
      </c>
      <c r="F7" s="96">
        <v>6</v>
      </c>
      <c r="G7" s="31">
        <v>7</v>
      </c>
      <c r="H7" s="96">
        <v>8</v>
      </c>
      <c r="I7" s="96">
        <v>9</v>
      </c>
      <c r="J7" s="31">
        <v>10</v>
      </c>
      <c r="K7" s="96">
        <v>11</v>
      </c>
      <c r="L7" s="96">
        <v>12</v>
      </c>
      <c r="M7" s="31">
        <v>13</v>
      </c>
      <c r="N7" s="96">
        <v>14</v>
      </c>
      <c r="O7" s="96">
        <v>15</v>
      </c>
      <c r="P7" s="31">
        <v>16</v>
      </c>
      <c r="Q7" s="96">
        <v>17</v>
      </c>
    </row>
    <row r="8" s="1" customFormat="1" ht="18.75" customHeight="1" spans="1:17">
      <c r="A8" s="82" t="s">
        <v>71</v>
      </c>
      <c r="B8" s="83"/>
      <c r="C8" s="83"/>
      <c r="D8" s="83"/>
      <c r="E8" s="97"/>
      <c r="F8" s="24">
        <v>9940</v>
      </c>
      <c r="G8" s="24">
        <v>9940</v>
      </c>
      <c r="H8" s="24">
        <v>9940</v>
      </c>
      <c r="I8" s="24"/>
      <c r="J8" s="24"/>
      <c r="K8" s="24"/>
      <c r="L8" s="24"/>
      <c r="M8" s="24"/>
      <c r="N8" s="24"/>
      <c r="O8" s="24"/>
      <c r="P8" s="24"/>
      <c r="Q8" s="24"/>
    </row>
    <row r="9" s="1" customFormat="1" ht="18.75" customHeight="1" spans="1:17">
      <c r="A9" s="98" t="s">
        <v>71</v>
      </c>
      <c r="B9" s="83"/>
      <c r="C9" s="83"/>
      <c r="D9" s="83"/>
      <c r="E9" s="97"/>
      <c r="F9" s="24">
        <v>9940</v>
      </c>
      <c r="G9" s="24">
        <v>9940</v>
      </c>
      <c r="H9" s="24">
        <v>9940</v>
      </c>
      <c r="I9" s="24"/>
      <c r="J9" s="24"/>
      <c r="K9" s="24"/>
      <c r="L9" s="24"/>
      <c r="M9" s="24"/>
      <c r="N9" s="24"/>
      <c r="O9" s="24"/>
      <c r="P9" s="24"/>
      <c r="Q9" s="24"/>
    </row>
    <row r="10" s="1" customFormat="1" ht="18.75" customHeight="1" spans="1:17">
      <c r="A10" s="231" t="s">
        <v>261</v>
      </c>
      <c r="B10" s="83" t="s">
        <v>374</v>
      </c>
      <c r="C10" s="83" t="s">
        <v>374</v>
      </c>
      <c r="D10" s="83" t="s">
        <v>375</v>
      </c>
      <c r="E10" s="97">
        <v>13</v>
      </c>
      <c r="F10" s="24">
        <v>2340</v>
      </c>
      <c r="G10" s="24">
        <v>2340</v>
      </c>
      <c r="H10" s="24">
        <v>2340</v>
      </c>
      <c r="I10" s="24"/>
      <c r="J10" s="24"/>
      <c r="K10" s="24"/>
      <c r="L10" s="24"/>
      <c r="M10" s="24"/>
      <c r="N10" s="24"/>
      <c r="O10" s="24"/>
      <c r="P10" s="24"/>
      <c r="Q10" s="24"/>
    </row>
    <row r="11" s="1" customFormat="1" ht="18.75" customHeight="1" spans="1:17">
      <c r="A11" s="231" t="s">
        <v>261</v>
      </c>
      <c r="B11" s="83" t="s">
        <v>376</v>
      </c>
      <c r="C11" s="83" t="s">
        <v>376</v>
      </c>
      <c r="D11" s="83" t="s">
        <v>339</v>
      </c>
      <c r="E11" s="97">
        <v>1</v>
      </c>
      <c r="F11" s="24">
        <v>870</v>
      </c>
      <c r="G11" s="24">
        <v>870</v>
      </c>
      <c r="H11" s="24">
        <v>870</v>
      </c>
      <c r="I11" s="24"/>
      <c r="J11" s="24"/>
      <c r="K11" s="24"/>
      <c r="L11" s="24"/>
      <c r="M11" s="24"/>
      <c r="N11" s="24"/>
      <c r="O11" s="24"/>
      <c r="P11" s="24"/>
      <c r="Q11" s="24"/>
    </row>
    <row r="12" s="1" customFormat="1" ht="18.75" customHeight="1" spans="1:17">
      <c r="A12" s="231" t="s">
        <v>261</v>
      </c>
      <c r="B12" s="83" t="s">
        <v>376</v>
      </c>
      <c r="C12" s="83" t="s">
        <v>376</v>
      </c>
      <c r="D12" s="83" t="s">
        <v>339</v>
      </c>
      <c r="E12" s="97">
        <v>1</v>
      </c>
      <c r="F12" s="24">
        <v>830</v>
      </c>
      <c r="G12" s="24">
        <v>830</v>
      </c>
      <c r="H12" s="24">
        <v>830</v>
      </c>
      <c r="I12" s="24"/>
      <c r="J12" s="24"/>
      <c r="K12" s="24"/>
      <c r="L12" s="24"/>
      <c r="M12" s="24"/>
      <c r="N12" s="24"/>
      <c r="O12" s="24"/>
      <c r="P12" s="24"/>
      <c r="Q12" s="24"/>
    </row>
    <row r="13" s="1" customFormat="1" ht="18.75" customHeight="1" spans="1:17">
      <c r="A13" s="231" t="s">
        <v>261</v>
      </c>
      <c r="B13" s="83" t="s">
        <v>377</v>
      </c>
      <c r="C13" s="83" t="s">
        <v>378</v>
      </c>
      <c r="D13" s="83" t="s">
        <v>379</v>
      </c>
      <c r="E13" s="97">
        <v>1</v>
      </c>
      <c r="F13" s="24">
        <v>5900</v>
      </c>
      <c r="G13" s="24">
        <v>5900</v>
      </c>
      <c r="H13" s="24">
        <v>5900</v>
      </c>
      <c r="I13" s="24"/>
      <c r="J13" s="24"/>
      <c r="K13" s="24"/>
      <c r="L13" s="24"/>
      <c r="M13" s="24"/>
      <c r="N13" s="24"/>
      <c r="O13" s="24"/>
      <c r="P13" s="24"/>
      <c r="Q13" s="24"/>
    </row>
    <row r="14" s="1" customFormat="1" ht="18.75" customHeight="1" spans="1:17">
      <c r="A14" s="85" t="s">
        <v>56</v>
      </c>
      <c r="B14" s="27"/>
      <c r="C14" s="27"/>
      <c r="D14" s="27"/>
      <c r="E14" s="27"/>
      <c r="F14" s="24">
        <v>9940</v>
      </c>
      <c r="G14" s="24">
        <v>9940</v>
      </c>
      <c r="H14" s="24">
        <v>9940</v>
      </c>
      <c r="I14" s="24"/>
      <c r="J14" s="24"/>
      <c r="K14" s="24"/>
      <c r="L14" s="24"/>
      <c r="M14" s="24"/>
      <c r="N14" s="24"/>
      <c r="O14" s="24"/>
      <c r="P14" s="24"/>
      <c r="Q14" s="24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8" defaultRowHeight="14.25" customHeight="1"/>
  <cols>
    <col min="1" max="1" width="27.4916666666667" style="1" customWidth="1"/>
    <col min="2" max="3" width="19.1166666666667" style="1" customWidth="1"/>
    <col min="4" max="14" width="16.625" style="1" customWidth="1"/>
    <col min="15" max="16384" width="8" style="1"/>
  </cols>
  <sheetData>
    <row r="1" s="1" customFormat="1" ht="13.5" customHeight="1" spans="1:14">
      <c r="A1" s="67"/>
      <c r="B1" s="67"/>
      <c r="C1" s="68"/>
      <c r="D1" s="67"/>
      <c r="E1" s="67"/>
      <c r="F1" s="67"/>
      <c r="G1" s="67"/>
      <c r="H1" s="69"/>
      <c r="I1" s="62"/>
      <c r="J1" s="62"/>
      <c r="K1" s="62"/>
      <c r="L1" s="34"/>
      <c r="M1" s="87"/>
      <c r="N1" s="88" t="s">
        <v>380</v>
      </c>
    </row>
    <row r="2" s="1" customFormat="1" ht="34.5" customHeight="1" spans="1:14">
      <c r="A2" s="37" t="str">
        <f>"2025"&amp;"年部门政府购买服务预算表"</f>
        <v>2025年部门政府购买服务预算表</v>
      </c>
      <c r="B2" s="70"/>
      <c r="C2" s="71"/>
      <c r="D2" s="70"/>
      <c r="E2" s="70"/>
      <c r="F2" s="70"/>
      <c r="G2" s="70"/>
      <c r="H2" s="72"/>
      <c r="I2" s="70"/>
      <c r="J2" s="70"/>
      <c r="K2" s="70"/>
      <c r="L2" s="71"/>
      <c r="M2" s="72"/>
      <c r="N2" s="70"/>
    </row>
    <row r="3" s="1" customFormat="1" ht="18.75" customHeight="1" spans="1:14">
      <c r="A3" s="59" t="str">
        <f>"单位名称："&amp;"双江拉祜族佤族布朗族傣族自治县工商业联合会（商会）"</f>
        <v>单位名称：双江拉祜族佤族布朗族傣族自治县工商业联合会（商会）</v>
      </c>
      <c r="B3" s="60"/>
      <c r="C3" s="73"/>
      <c r="D3" s="60"/>
      <c r="E3" s="60"/>
      <c r="F3" s="60"/>
      <c r="G3" s="60"/>
      <c r="H3" s="69"/>
      <c r="I3" s="62"/>
      <c r="J3" s="62"/>
      <c r="K3" s="62"/>
      <c r="L3" s="89"/>
      <c r="M3" s="90"/>
      <c r="N3" s="88" t="s">
        <v>174</v>
      </c>
    </row>
    <row r="4" s="1" customFormat="1" ht="18.75" customHeight="1" spans="1:14">
      <c r="A4" s="11" t="s">
        <v>365</v>
      </c>
      <c r="B4" s="74" t="s">
        <v>381</v>
      </c>
      <c r="C4" s="75" t="s">
        <v>382</v>
      </c>
      <c r="D4" s="42" t="s">
        <v>194</v>
      </c>
      <c r="E4" s="42"/>
      <c r="F4" s="42"/>
      <c r="G4" s="42"/>
      <c r="H4" s="76"/>
      <c r="I4" s="42"/>
      <c r="J4" s="42"/>
      <c r="K4" s="42"/>
      <c r="L4" s="91"/>
      <c r="M4" s="76"/>
      <c r="N4" s="43"/>
    </row>
    <row r="5" s="1" customFormat="1" ht="18.75" customHeight="1" spans="1:14">
      <c r="A5" s="16"/>
      <c r="B5" s="77"/>
      <c r="C5" s="78"/>
      <c r="D5" s="77" t="s">
        <v>56</v>
      </c>
      <c r="E5" s="77" t="s">
        <v>59</v>
      </c>
      <c r="F5" s="77" t="s">
        <v>383</v>
      </c>
      <c r="G5" s="77" t="s">
        <v>372</v>
      </c>
      <c r="H5" s="78" t="s">
        <v>373</v>
      </c>
      <c r="I5" s="92" t="s">
        <v>76</v>
      </c>
      <c r="J5" s="92"/>
      <c r="K5" s="92"/>
      <c r="L5" s="93"/>
      <c r="M5" s="94"/>
      <c r="N5" s="79"/>
    </row>
    <row r="6" s="1" customFormat="1" ht="27" customHeight="1" spans="1:14">
      <c r="A6" s="18"/>
      <c r="B6" s="79"/>
      <c r="C6" s="80"/>
      <c r="D6" s="79"/>
      <c r="E6" s="79"/>
      <c r="F6" s="79"/>
      <c r="G6" s="79"/>
      <c r="H6" s="80"/>
      <c r="I6" s="79" t="s">
        <v>58</v>
      </c>
      <c r="J6" s="79" t="s">
        <v>65</v>
      </c>
      <c r="K6" s="79" t="s">
        <v>202</v>
      </c>
      <c r="L6" s="95" t="s">
        <v>67</v>
      </c>
      <c r="M6" s="80" t="s">
        <v>68</v>
      </c>
      <c r="N6" s="79" t="s">
        <v>69</v>
      </c>
    </row>
    <row r="7" s="1" customFormat="1" ht="18.75" customHeight="1" spans="1:14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</row>
    <row r="8" s="1" customFormat="1" ht="18.75" customHeight="1" spans="1:14">
      <c r="A8" s="82"/>
      <c r="B8" s="83"/>
      <c r="C8" s="8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="1" customFormat="1" ht="18.75" customHeight="1" spans="1:14">
      <c r="A9" s="82"/>
      <c r="B9" s="83"/>
      <c r="C9" s="8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="1" customFormat="1" ht="18.75" customHeight="1" spans="1:14">
      <c r="A10" s="85" t="s">
        <v>56</v>
      </c>
      <c r="B10" s="27"/>
      <c r="C10" s="86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="35" customFormat="1" customHeight="1" spans="1:18">
      <c r="A11" s="28" t="s">
        <v>384</v>
      </c>
      <c r="B11" s="28"/>
      <c r="G11" s="28"/>
      <c r="H11" s="28"/>
      <c r="I11" s="28"/>
      <c r="J11" s="28"/>
      <c r="K11" s="28"/>
      <c r="M11" s="28"/>
      <c r="N11" s="28"/>
      <c r="O11" s="28"/>
      <c r="R11" s="28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5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  <pageSetUpPr fitToPage="1"/>
  </sheetPr>
  <dimension ref="A1:W7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8" defaultRowHeight="14.25" customHeight="1" outlineLevelRow="6"/>
  <cols>
    <col min="1" max="1" width="33" style="1" customWidth="1"/>
    <col min="2" max="4" width="19.9916666666667" style="1" customWidth="1"/>
    <col min="5" max="8" width="18.2416666666667" style="1" customWidth="1"/>
    <col min="9" max="16384" width="8" style="1"/>
  </cols>
  <sheetData>
    <row r="1" s="1" customFormat="1" ht="13.5" customHeight="1" spans="1:8">
      <c r="A1" s="3"/>
      <c r="B1" s="3"/>
      <c r="C1" s="3"/>
      <c r="D1" s="57"/>
      <c r="H1" s="34" t="s">
        <v>385</v>
      </c>
    </row>
    <row r="2" s="1" customFormat="1" ht="27.75" customHeight="1" spans="1:8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6"/>
      <c r="H2" s="6"/>
    </row>
    <row r="3" s="1" customFormat="1" ht="18.75" customHeight="1" spans="1:8">
      <c r="A3" s="59" t="str">
        <f>"单位名称："&amp;"双江拉祜族佤族布朗族傣族自治县工商业联合会（商会）"</f>
        <v>单位名称：双江拉祜族佤族布朗族傣族自治县工商业联合会（商会）</v>
      </c>
      <c r="B3" s="60"/>
      <c r="C3" s="60"/>
      <c r="D3" s="61"/>
      <c r="E3" s="62"/>
      <c r="F3" s="62"/>
      <c r="G3" s="62"/>
      <c r="H3" s="34" t="s">
        <v>174</v>
      </c>
    </row>
    <row r="4" s="1" customFormat="1" ht="18.75" customHeight="1" spans="1:8">
      <c r="A4" s="29" t="s">
        <v>386</v>
      </c>
      <c r="B4" s="12" t="s">
        <v>194</v>
      </c>
      <c r="C4" s="13"/>
      <c r="D4" s="13"/>
      <c r="E4" s="12" t="s">
        <v>387</v>
      </c>
      <c r="F4" s="13"/>
      <c r="G4" s="13"/>
      <c r="H4" s="14"/>
    </row>
    <row r="5" s="1" customFormat="1" ht="18.75" customHeight="1" spans="1:8">
      <c r="A5" s="31"/>
      <c r="B5" s="30" t="s">
        <v>56</v>
      </c>
      <c r="C5" s="11" t="s">
        <v>59</v>
      </c>
      <c r="D5" s="63" t="s">
        <v>383</v>
      </c>
      <c r="E5" s="64" t="s">
        <v>388</v>
      </c>
      <c r="F5" s="64" t="s">
        <v>388</v>
      </c>
      <c r="G5" s="64" t="s">
        <v>388</v>
      </c>
      <c r="H5" s="65" t="s">
        <v>388</v>
      </c>
    </row>
    <row r="6" s="1" customFormat="1" ht="18.75" customHeight="1" spans="1:8">
      <c r="A6" s="64">
        <v>1</v>
      </c>
      <c r="B6" s="64">
        <v>2</v>
      </c>
      <c r="C6" s="64">
        <v>3</v>
      </c>
      <c r="D6" s="66">
        <v>4</v>
      </c>
      <c r="E6" s="64">
        <v>5</v>
      </c>
      <c r="F6" s="64">
        <v>6</v>
      </c>
      <c r="G6" s="64">
        <v>7</v>
      </c>
      <c r="H6" s="64">
        <v>8</v>
      </c>
    </row>
    <row r="7" s="35" customFormat="1" customHeight="1" spans="1:23">
      <c r="A7" s="28" t="s">
        <v>389</v>
      </c>
      <c r="B7" s="28"/>
      <c r="C7" s="28"/>
      <c r="D7" s="28"/>
      <c r="E7" s="28"/>
      <c r="F7" s="28"/>
      <c r="G7" s="28"/>
      <c r="H7" s="28"/>
      <c r="I7" s="2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pageSetup paperSize="9" scale="31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  <pageSetUpPr fitToPage="1"/>
  </sheetPr>
  <dimension ref="A1:J6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8" defaultRowHeight="12" customHeight="1" outlineLevelRow="5"/>
  <cols>
    <col min="1" max="1" width="30" style="1" customWidth="1"/>
    <col min="2" max="2" width="25.375" style="1" customWidth="1"/>
    <col min="3" max="5" width="20.625" style="1" customWidth="1"/>
    <col min="6" max="6" width="9.875" style="1" customWidth="1"/>
    <col min="7" max="7" width="22" style="1" customWidth="1"/>
    <col min="8" max="8" width="13.625" style="1" customWidth="1"/>
    <col min="9" max="9" width="11.7416666666667" style="1" customWidth="1"/>
    <col min="10" max="10" width="16.4916666666667" style="1" customWidth="1"/>
    <col min="11" max="16384" width="8" style="1"/>
  </cols>
  <sheetData>
    <row r="1" s="1" customFormat="1" ht="19.5" customHeight="1" spans="10:10">
      <c r="J1" s="34" t="s">
        <v>390</v>
      </c>
    </row>
    <row r="2" s="1" customFormat="1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s="1" customFormat="1" ht="18.75" customHeight="1" spans="1:8">
      <c r="A3" s="53" t="str">
        <f>"单位名称："&amp;"双江拉祜族佤族布朗族傣族自治县工商业联合会（商会）"</f>
        <v>单位名称：双江拉祜族佤族布朗族傣族自治县工商业联合会（商会）</v>
      </c>
      <c r="B3" s="54"/>
      <c r="C3" s="54"/>
      <c r="D3" s="54"/>
      <c r="E3" s="54"/>
      <c r="F3" s="55"/>
      <c r="G3" s="54"/>
      <c r="H3" s="55"/>
    </row>
    <row r="4" s="1" customFormat="1" ht="18.75" customHeight="1" spans="1:10">
      <c r="A4" s="44" t="s">
        <v>277</v>
      </c>
      <c r="B4" s="44" t="s">
        <v>278</v>
      </c>
      <c r="C4" s="44" t="s">
        <v>279</v>
      </c>
      <c r="D4" s="44" t="s">
        <v>280</v>
      </c>
      <c r="E4" s="44" t="s">
        <v>281</v>
      </c>
      <c r="F4" s="56" t="s">
        <v>282</v>
      </c>
      <c r="G4" s="44" t="s">
        <v>283</v>
      </c>
      <c r="H4" s="56" t="s">
        <v>284</v>
      </c>
      <c r="I4" s="56" t="s">
        <v>285</v>
      </c>
      <c r="J4" s="44" t="s">
        <v>286</v>
      </c>
    </row>
    <row r="5" s="1" customFormat="1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6">
        <v>6</v>
      </c>
      <c r="G5" s="44">
        <v>7</v>
      </c>
      <c r="H5" s="56">
        <v>8</v>
      </c>
      <c r="I5" s="56">
        <v>9</v>
      </c>
      <c r="J5" s="44">
        <v>10</v>
      </c>
    </row>
    <row r="6" s="35" customFormat="1" ht="34" customHeight="1" spans="1:10">
      <c r="A6" s="51" t="s">
        <v>391</v>
      </c>
      <c r="B6" s="51"/>
      <c r="C6" s="51"/>
      <c r="D6" s="51"/>
      <c r="E6" s="51"/>
      <c r="G6" s="51"/>
      <c r="J6" s="51"/>
    </row>
  </sheetData>
  <mergeCells count="2">
    <mergeCell ref="A2:J2"/>
    <mergeCell ref="A3:H3"/>
  </mergeCells>
  <pageMargins left="0.75" right="0.75" top="1" bottom="1" header="0.5" footer="0.5"/>
  <pageSetup paperSize="9" scale="65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1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8" defaultRowHeight="12" customHeight="1" outlineLevelCol="7"/>
  <cols>
    <col min="1" max="1" width="25.375" style="1" customWidth="1"/>
    <col min="2" max="2" width="16.375" style="1" customWidth="1"/>
    <col min="3" max="3" width="21.7416666666667" style="1" customWidth="1"/>
    <col min="4" max="4" width="20.625" style="1" customWidth="1"/>
    <col min="5" max="5" width="15.6166666666667" style="1" customWidth="1"/>
    <col min="6" max="6" width="20.625" style="1" customWidth="1"/>
    <col min="7" max="7" width="22" style="1" customWidth="1"/>
    <col min="8" max="8" width="16.4916666666667" style="1" customWidth="1"/>
    <col min="9" max="16384" width="8" style="1"/>
  </cols>
  <sheetData>
    <row r="1" s="1" customFormat="1" ht="14.25" customHeight="1" spans="8:8">
      <c r="H1" s="36" t="s">
        <v>392</v>
      </c>
    </row>
    <row r="2" s="1" customFormat="1" ht="34.5" customHeight="1" spans="1:8">
      <c r="A2" s="37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s="1" customFormat="1" ht="18.75" customHeight="1" spans="1:8">
      <c r="A3" s="38" t="str">
        <f>"单位名称："&amp;"双江拉祜族佤族布朗族傣族自治县工商业联合会（商会）"</f>
        <v>单位名称：双江拉祜族佤族布朗族傣族自治县工商业联合会（商会）</v>
      </c>
      <c r="B3" s="8"/>
      <c r="C3" s="39"/>
      <c r="H3" s="40" t="s">
        <v>174</v>
      </c>
    </row>
    <row r="4" s="1" customFormat="1" ht="18.75" customHeight="1" spans="1:8">
      <c r="A4" s="11" t="s">
        <v>187</v>
      </c>
      <c r="B4" s="11" t="s">
        <v>393</v>
      </c>
      <c r="C4" s="11" t="s">
        <v>394</v>
      </c>
      <c r="D4" s="11" t="s">
        <v>395</v>
      </c>
      <c r="E4" s="11" t="s">
        <v>396</v>
      </c>
      <c r="F4" s="41" t="s">
        <v>397</v>
      </c>
      <c r="G4" s="42"/>
      <c r="H4" s="43"/>
    </row>
    <row r="5" s="1" customFormat="1" ht="18.75" customHeight="1" spans="1:8">
      <c r="A5" s="18"/>
      <c r="B5" s="18"/>
      <c r="C5" s="18"/>
      <c r="D5" s="18"/>
      <c r="E5" s="18"/>
      <c r="F5" s="44" t="s">
        <v>369</v>
      </c>
      <c r="G5" s="44" t="s">
        <v>398</v>
      </c>
      <c r="H5" s="44" t="s">
        <v>399</v>
      </c>
    </row>
    <row r="6" s="1" customFormat="1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6">
        <v>7</v>
      </c>
      <c r="H6" s="45">
        <v>8</v>
      </c>
    </row>
    <row r="7" s="1" customFormat="1" ht="18.75" customHeight="1" spans="1:8">
      <c r="A7" s="47" t="s">
        <v>400</v>
      </c>
      <c r="B7" s="47" t="s">
        <v>401</v>
      </c>
      <c r="C7" s="47" t="s">
        <v>402</v>
      </c>
      <c r="D7" s="47" t="s">
        <v>378</v>
      </c>
      <c r="E7" s="47" t="s">
        <v>379</v>
      </c>
      <c r="F7" s="48">
        <v>1</v>
      </c>
      <c r="G7" s="24">
        <v>5900</v>
      </c>
      <c r="H7" s="24">
        <v>5900</v>
      </c>
    </row>
    <row r="8" s="1" customFormat="1" ht="18.75" customHeight="1" spans="1:8">
      <c r="A8" s="47" t="s">
        <v>400</v>
      </c>
      <c r="B8" s="47" t="s">
        <v>403</v>
      </c>
      <c r="C8" s="47" t="s">
        <v>376</v>
      </c>
      <c r="D8" s="47" t="s">
        <v>376</v>
      </c>
      <c r="E8" s="47" t="s">
        <v>404</v>
      </c>
      <c r="F8" s="48">
        <v>1</v>
      </c>
      <c r="G8" s="24">
        <v>870</v>
      </c>
      <c r="H8" s="24">
        <v>870</v>
      </c>
    </row>
    <row r="9" s="1" customFormat="1" ht="18.75" customHeight="1" spans="1:8">
      <c r="A9" s="47" t="s">
        <v>400</v>
      </c>
      <c r="B9" s="47" t="s">
        <v>403</v>
      </c>
      <c r="C9" s="47" t="s">
        <v>376</v>
      </c>
      <c r="D9" s="47" t="s">
        <v>376</v>
      </c>
      <c r="E9" s="47" t="s">
        <v>404</v>
      </c>
      <c r="F9" s="48">
        <v>1</v>
      </c>
      <c r="G9" s="24">
        <v>830</v>
      </c>
      <c r="H9" s="24">
        <v>830</v>
      </c>
    </row>
    <row r="10" s="1" customFormat="1" ht="18.75" customHeight="1" spans="1:8">
      <c r="A10" s="49" t="s">
        <v>56</v>
      </c>
      <c r="B10" s="50"/>
      <c r="C10" s="50"/>
      <c r="D10" s="50"/>
      <c r="E10" s="50"/>
      <c r="F10" s="48">
        <f>SUM(F7:F9)</f>
        <v>3</v>
      </c>
      <c r="G10" s="24"/>
      <c r="H10" s="24">
        <f>SUM(H7:H9)</f>
        <v>7600</v>
      </c>
    </row>
    <row r="11" s="35" customFormat="1" ht="39" customHeight="1" spans="1:8">
      <c r="A11" s="51"/>
      <c r="B11" s="51"/>
      <c r="C11" s="51"/>
      <c r="D11" s="51"/>
      <c r="E11" s="51"/>
      <c r="F11" s="51"/>
      <c r="G11" s="51"/>
      <c r="H11" s="51"/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61" fitToHeight="0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8" defaultRowHeight="14.25" customHeight="1"/>
  <cols>
    <col min="1" max="1" width="11.7416666666667" style="1" customWidth="1"/>
    <col min="2" max="2" width="35.8833333333333" style="1" customWidth="1"/>
    <col min="3" max="3" width="20.8666666666667" style="1" customWidth="1"/>
    <col min="4" max="4" width="9.75" style="1" customWidth="1"/>
    <col min="5" max="5" width="29.2583333333333" style="1" customWidth="1"/>
    <col min="6" max="6" width="8.61666666666667" style="1" customWidth="1"/>
    <col min="7" max="7" width="15.5" style="1" customWidth="1"/>
    <col min="8" max="11" width="20.1333333333333" style="1" customWidth="1"/>
    <col min="12" max="16384" width="8" style="1"/>
  </cols>
  <sheetData>
    <row r="1" s="1" customFormat="1" ht="19.5" customHeight="1" spans="4:11">
      <c r="D1" s="2"/>
      <c r="E1" s="2"/>
      <c r="F1" s="2"/>
      <c r="G1" s="2"/>
      <c r="H1" s="3"/>
      <c r="I1" s="3"/>
      <c r="J1" s="3"/>
      <c r="K1" s="34" t="s">
        <v>405</v>
      </c>
    </row>
    <row r="2" s="1" customFormat="1" ht="42.75" customHeight="1" spans="1:11">
      <c r="A2" s="5" t="s">
        <v>406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18.75" customHeight="1" spans="1:11">
      <c r="A3" s="7" t="str">
        <f>"单位名称："&amp;"双江拉祜族佤族布朗族傣族自治县工商业联合会（商会）"</f>
        <v>单位名称：双江拉祜族佤族布朗族傣族自治县工商业联合会（商会）</v>
      </c>
      <c r="B3" s="8"/>
      <c r="C3" s="8"/>
      <c r="D3" s="8"/>
      <c r="E3" s="8"/>
      <c r="F3" s="8"/>
      <c r="G3" s="8"/>
      <c r="H3" s="9"/>
      <c r="I3" s="9"/>
      <c r="J3" s="9"/>
      <c r="K3" s="4" t="s">
        <v>174</v>
      </c>
    </row>
    <row r="4" s="1" customFormat="1" ht="18.75" customHeight="1" spans="1:11">
      <c r="A4" s="10" t="s">
        <v>255</v>
      </c>
      <c r="B4" s="10" t="s">
        <v>189</v>
      </c>
      <c r="C4" s="10" t="s">
        <v>256</v>
      </c>
      <c r="D4" s="11" t="s">
        <v>190</v>
      </c>
      <c r="E4" s="11" t="s">
        <v>191</v>
      </c>
      <c r="F4" s="11" t="s">
        <v>257</v>
      </c>
      <c r="G4" s="11" t="s">
        <v>258</v>
      </c>
      <c r="H4" s="29" t="s">
        <v>56</v>
      </c>
      <c r="I4" s="12" t="s">
        <v>407</v>
      </c>
      <c r="J4" s="13"/>
      <c r="K4" s="14"/>
    </row>
    <row r="5" s="1" customFormat="1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s="1" customFormat="1" ht="18.75" customHeight="1" spans="1:11">
      <c r="A6" s="17"/>
      <c r="B6" s="17"/>
      <c r="C6" s="17"/>
      <c r="D6" s="18"/>
      <c r="E6" s="18"/>
      <c r="F6" s="18"/>
      <c r="G6" s="18"/>
      <c r="H6" s="31"/>
      <c r="I6" s="18"/>
      <c r="J6" s="18"/>
      <c r="K6" s="18"/>
    </row>
    <row r="7" s="1" customFormat="1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s="1" customFormat="1" ht="18.75" customHeight="1" spans="1:11">
      <c r="A8" s="32"/>
      <c r="B8" s="21"/>
      <c r="C8" s="32"/>
      <c r="D8" s="32"/>
      <c r="E8" s="32"/>
      <c r="F8" s="32"/>
      <c r="G8" s="32"/>
      <c r="H8" s="24"/>
      <c r="I8" s="24"/>
      <c r="J8" s="24"/>
      <c r="K8" s="24"/>
    </row>
    <row r="9" s="1" customFormat="1" ht="18.75" customHeight="1" spans="1:11">
      <c r="A9" s="21"/>
      <c r="B9" s="21"/>
      <c r="C9" s="21"/>
      <c r="D9" s="21"/>
      <c r="E9" s="21"/>
      <c r="F9" s="21"/>
      <c r="G9" s="21"/>
      <c r="H9" s="24"/>
      <c r="I9" s="24"/>
      <c r="J9" s="24"/>
      <c r="K9" s="24"/>
    </row>
    <row r="10" s="1" customFormat="1" ht="18.75" customHeight="1" spans="1:11">
      <c r="A10" s="33" t="s">
        <v>56</v>
      </c>
      <c r="B10" s="33"/>
      <c r="C10" s="33"/>
      <c r="D10" s="33"/>
      <c r="E10" s="33"/>
      <c r="F10" s="33"/>
      <c r="G10" s="33"/>
      <c r="H10" s="24"/>
      <c r="I10" s="24"/>
      <c r="J10" s="24"/>
      <c r="K10" s="24"/>
    </row>
    <row r="11" s="28" customFormat="1" customHeight="1" spans="1:1">
      <c r="A11" s="28" t="s">
        <v>408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6"/>
  <sheetViews>
    <sheetView showZeros="0" workbookViewId="0">
      <pane ySplit="1" topLeftCell="A2" activePane="bottomLeft" state="frozen"/>
      <selection/>
      <selection pane="bottomLeft" activeCell="D29" sqref="D29"/>
    </sheetView>
  </sheetViews>
  <sheetFormatPr defaultColWidth="8" defaultRowHeight="14.25" customHeight="1" outlineLevelCol="6"/>
  <cols>
    <col min="1" max="1" width="25.7416666666667" style="1" customWidth="1"/>
    <col min="2" max="2" width="20.25" style="1" customWidth="1"/>
    <col min="3" max="3" width="27.625" style="1" customWidth="1"/>
    <col min="4" max="4" width="14.2666666666667" style="1" customWidth="1"/>
    <col min="5" max="7" width="20.8666666666667" style="1" customWidth="1"/>
    <col min="8" max="16384" width="8" style="1"/>
  </cols>
  <sheetData>
    <row r="1" s="1" customFormat="1" ht="18.75" customHeight="1" spans="4:7">
      <c r="D1" s="2"/>
      <c r="E1" s="3"/>
      <c r="F1" s="3"/>
      <c r="G1" s="4" t="s">
        <v>409</v>
      </c>
    </row>
    <row r="2" s="1" customFormat="1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s="1" customFormat="1" ht="18.75" customHeight="1" spans="1:7">
      <c r="A3" s="7" t="str">
        <f>"单位名称："&amp;"双江拉祜族佤族布朗族傣族自治县工商业联合会（商会）"</f>
        <v>单位名称：双江拉祜族佤族布朗族傣族自治县工商业联合会（商会）</v>
      </c>
      <c r="B3" s="8"/>
      <c r="C3" s="8"/>
      <c r="D3" s="8"/>
      <c r="E3" s="9"/>
      <c r="F3" s="9"/>
      <c r="G3" s="4" t="s">
        <v>174</v>
      </c>
    </row>
    <row r="4" s="1" customFormat="1" ht="18.75" customHeight="1" spans="1:7">
      <c r="A4" s="10" t="s">
        <v>256</v>
      </c>
      <c r="B4" s="10" t="s">
        <v>255</v>
      </c>
      <c r="C4" s="10" t="s">
        <v>189</v>
      </c>
      <c r="D4" s="11" t="s">
        <v>410</v>
      </c>
      <c r="E4" s="12" t="s">
        <v>59</v>
      </c>
      <c r="F4" s="13"/>
      <c r="G4" s="14"/>
    </row>
    <row r="5" s="1" customFormat="1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0" t="str">
        <f>"2025"+2&amp;"年"</f>
        <v>2027年</v>
      </c>
    </row>
    <row r="6" s="1" customFormat="1" ht="18.75" customHeight="1" spans="1:7">
      <c r="A6" s="17"/>
      <c r="B6" s="17"/>
      <c r="C6" s="17"/>
      <c r="D6" s="18"/>
      <c r="E6" s="17"/>
      <c r="F6" s="17"/>
      <c r="G6" s="17"/>
    </row>
    <row r="7" s="1" customFormat="1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s="1" customFormat="1" ht="18.75" customHeight="1" spans="1:7">
      <c r="A8" s="21" t="s">
        <v>71</v>
      </c>
      <c r="B8" s="22"/>
      <c r="C8" s="22"/>
      <c r="D8" s="23"/>
      <c r="E8" s="24">
        <v>180000</v>
      </c>
      <c r="F8" s="24"/>
      <c r="G8" s="24"/>
    </row>
    <row r="9" s="1" customFormat="1" ht="18.75" customHeight="1" spans="1:7">
      <c r="A9" s="25" t="s">
        <v>71</v>
      </c>
      <c r="B9" s="21"/>
      <c r="C9" s="21"/>
      <c r="D9" s="23"/>
      <c r="E9" s="24">
        <v>180000</v>
      </c>
      <c r="F9" s="24"/>
      <c r="G9" s="24"/>
    </row>
    <row r="10" s="1" customFormat="1" ht="18.75" customHeight="1" spans="1:7">
      <c r="A10" s="26"/>
      <c r="B10" s="21" t="s">
        <v>411</v>
      </c>
      <c r="C10" s="21" t="s">
        <v>261</v>
      </c>
      <c r="D10" s="23" t="s">
        <v>412</v>
      </c>
      <c r="E10" s="24">
        <v>110000</v>
      </c>
      <c r="F10" s="24"/>
      <c r="G10" s="24"/>
    </row>
    <row r="11" s="1" customFormat="1" ht="18.75" customHeight="1" spans="1:7">
      <c r="A11" s="26"/>
      <c r="B11" s="21" t="s">
        <v>411</v>
      </c>
      <c r="C11" s="21" t="s">
        <v>274</v>
      </c>
      <c r="D11" s="23" t="s">
        <v>412</v>
      </c>
      <c r="E11" s="24">
        <v>10000</v>
      </c>
      <c r="F11" s="24"/>
      <c r="G11" s="24"/>
    </row>
    <row r="12" s="1" customFormat="1" ht="18.75" customHeight="1" spans="1:7">
      <c r="A12" s="26"/>
      <c r="B12" s="21" t="s">
        <v>411</v>
      </c>
      <c r="C12" s="21" t="s">
        <v>266</v>
      </c>
      <c r="D12" s="23" t="s">
        <v>412</v>
      </c>
      <c r="E12" s="24">
        <v>10000</v>
      </c>
      <c r="F12" s="24"/>
      <c r="G12" s="24"/>
    </row>
    <row r="13" s="1" customFormat="1" ht="18.75" customHeight="1" spans="1:7">
      <c r="A13" s="26"/>
      <c r="B13" s="21" t="s">
        <v>411</v>
      </c>
      <c r="C13" s="21" t="s">
        <v>270</v>
      </c>
      <c r="D13" s="23" t="s">
        <v>412</v>
      </c>
      <c r="E13" s="24">
        <v>10000</v>
      </c>
      <c r="F13" s="24"/>
      <c r="G13" s="24"/>
    </row>
    <row r="14" s="1" customFormat="1" ht="18.75" customHeight="1" spans="1:7">
      <c r="A14" s="26"/>
      <c r="B14" s="21" t="s">
        <v>411</v>
      </c>
      <c r="C14" s="21" t="s">
        <v>272</v>
      </c>
      <c r="D14" s="23" t="s">
        <v>412</v>
      </c>
      <c r="E14" s="24">
        <v>10000</v>
      </c>
      <c r="F14" s="24"/>
      <c r="G14" s="24"/>
    </row>
    <row r="15" s="1" customFormat="1" ht="18.75" customHeight="1" spans="1:7">
      <c r="A15" s="26"/>
      <c r="B15" s="21" t="s">
        <v>411</v>
      </c>
      <c r="C15" s="21" t="s">
        <v>268</v>
      </c>
      <c r="D15" s="23" t="s">
        <v>412</v>
      </c>
      <c r="E15" s="24">
        <v>30000</v>
      </c>
      <c r="F15" s="24"/>
      <c r="G15" s="24"/>
    </row>
    <row r="16" s="1" customFormat="1" ht="18.75" customHeight="1" spans="1:7">
      <c r="A16" s="23" t="s">
        <v>56</v>
      </c>
      <c r="B16" s="27"/>
      <c r="C16" s="27"/>
      <c r="D16" s="27"/>
      <c r="E16" s="24">
        <v>180000</v>
      </c>
      <c r="F16" s="24"/>
      <c r="G16" s="24"/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2025-01-21T02:50:00Z</dcterms:created>
  <dcterms:modified xsi:type="dcterms:W3CDTF">2025-03-18T07:03:17Z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10334C5FA0AF4629B0995BE8ECFC982D_13</vt:lpwstr>
  </property>
  <property fmtid="{D5CDD505-2E9C-101B-9397-08002B2CF9AE}" pid="3" name="KSOProductBuildVer">
    <vt:lpwstr>2052-12.1.0.20305</vt:lpwstr>
  </property>
</Properties>
</file>