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<sst xmlns="http://schemas.openxmlformats.org/spreadsheetml/2006/main" count="1721" uniqueCount="560">
  <si>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</si>
  <si>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</si>
  <si>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</si>
  <si>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</si>
  <si>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</si>
  <si>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</si>
  <si>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</si>
  <si>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</si>
  <si>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</si>
  <si>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</si>
  <si>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</si>
  <si>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</si>
  <si>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</si>
  <si>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</si>
  <si>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</si>
  <si>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</si>
  <si>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</si>
  <si>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</si>
  <si>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</si>
  <si>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</si>
  <si>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</si>
  <si>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</si>
  <si>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</si>
  <si>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</si>
  <si>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</si>
  <si>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</si>
  <si>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</si>
  <si>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</si>
  <si>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</si>
  <si>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</si>
  <si>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</si>
  <si>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</si>
  <si>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</si>
  <si>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</si>
  <si>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</si>
  <si>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</si>
  <si>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</si>
  <si>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</si>
  <si>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</si>
  <si>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</si>
  <si>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</si>
  <si>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</si>
  <si>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</si>
  <si>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</si>
  <si>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</si>
  <si>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</si>
  <si>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</si>
  <si>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</si>
  <si>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</si>
  <si>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</si>
  <si>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</si>
  <si>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</si>
  <si>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</si>
  <si>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</si>
  <si>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</si>
  <si>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</si>
  <si>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</si>
  <si>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</si>
  <si>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</si>
  <si>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</si>
  <si>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</si>
  <si>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</si>
  <si>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</si>
  <si>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</si>
  <si>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</si>
  <si>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</si>
  <si>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</si>
  <si>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</si>
  <si>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</si>
  <si>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</si>
  <si>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131006</t>
  </si>
  <si>
    <t>双江拉祜族佤族布朗族傣族自治县中医医院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</si>
  <si>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</si>
  <si>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</si>
  <si>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</si>
  <si>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</si>
  <si>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</si>
  <si>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</si>
  <si>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</si>
  <si>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</si>
  <si>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</si>
  <si>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</si>
  <si>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</si>
  <si>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</si>
  <si>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</si>
  <si>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</si>
  <si>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</si>
  <si>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</si>
  <si>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</si>
  <si>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</si>
  <si>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</si>
  <si>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</si>
  <si>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</si>
  <si>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</si>
  <si>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</si>
  <si>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</si>
  <si>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</si>
  <si>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</si>
  <si>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</si>
  <si>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</si>
  <si>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</si>
  <si>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</si>
  <si>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</si>
  <si>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</si>
  <si>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</si>
  <si>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21002</t>
  </si>
  <si>
    <t>公立医院</t>
  </si>
  <si>
    <t>2100202</t>
  </si>
  <si>
    <t>中医（民族）医院</t>
  </si>
  <si>
    <t>2100299</t>
  </si>
  <si>
    <t>其他公立医院支出</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</si>
  <si>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</si>
  <si>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</si>
  <si>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</si>
  <si>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</si>
  <si>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</si>
  <si>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</si>
  <si>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</si>
  <si>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</si>
  <si>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</si>
  <si>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</si>
  <si>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</si>
  <si>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</si>
  <si>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</si>
  <si>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</si>
  <si>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</si>
  <si>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</si>
  <si>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</si>
  <si>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</si>
  <si>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</si>
  <si>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</si>
  <si>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</si>
  <si>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</si>
  <si>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</si>
  <si>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</si>
  <si>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</si>
  <si>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</si>
  <si>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</si>
  <si>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</si>
  <si>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</si>
  <si>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</si>
  <si>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</si>
  <si>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</si>
  <si>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</si>
  <si>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</si>
  <si>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</si>
  <si>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</si>
  <si>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</si>
  <si>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</si>
  <si>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</si>
  <si>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</si>
  <si>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</si>
  <si>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</si>
  <si>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</si>
  <si>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</si>
  <si>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</si>
  <si>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</si>
  <si>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</si>
  <si>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</si>
  <si>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</si>
  <si>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</si>
  <si>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</si>
  <si>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</si>
  <si>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</si>
  <si>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</si>
  <si>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</si>
  <si>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</si>
  <si>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</si>
  <si>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</si>
  <si>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</si>
  <si>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</si>
  <si>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</si>
  <si>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</si>
  <si>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</si>
  <si>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</si>
  <si>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</si>
  <si>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</si>
  <si>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</si>
  <si>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</si>
  <si>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</si>
  <si>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</si>
  <si>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</si>
  <si>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</si>
  <si>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</si>
  <si>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</si>
  <si>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</si>
  <si>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</si>
  <si>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</si>
  <si>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</si>
  <si>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</si>
  <si>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</si>
  <si>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</si>
  <si>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</si>
  <si>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</si>
  <si>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</si>
  <si>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</si>
  <si>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</si>
  <si>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</si>
  <si>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</si>
  <si>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</si>
  <si>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</si>
  <si>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</si>
  <si>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</si>
  <si>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</si>
  <si>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</si>
  <si>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</si>
  <si>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</si>
  <si>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</si>
  <si>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</si>
  <si>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</si>
  <si>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</si>
  <si>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530925210000000001708</t>
  </si>
  <si>
    <t>事业人员工资支出</t>
  </si>
  <si>
    <t>30101</t>
  </si>
  <si>
    <t>基本工资</t>
  </si>
  <si>
    <t>30102</t>
  </si>
  <si>
    <t>津贴补贴</t>
  </si>
  <si>
    <t>30107</t>
  </si>
  <si>
    <t>绩效工资</t>
  </si>
  <si>
    <t>530925231100001427321</t>
  </si>
  <si>
    <t>绩效工资（2017年提高标准部分）</t>
  </si>
  <si>
    <t>530925210000000001711</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</si>
  <si>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</si>
  <si>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</si>
  <si>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</si>
  <si>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</si>
  <si>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</si>
  <si>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</si>
  <si>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</si>
  <si>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</si>
  <si>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</si>
  <si>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</si>
  <si>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</si>
  <si>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</si>
  <si>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</si>
  <si>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</si>
  <si>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</si>
  <si>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530925210000000001712</t>
  </si>
  <si>
    <t>30113</t>
  </si>
  <si>
    <t>530925231100001166778</t>
  </si>
  <si>
    <t>退休人员公用经费</t>
  </si>
  <si>
    <t>30299</t>
  </si>
  <si>
    <t>其他商品和服务支出</t>
  </si>
  <si>
    <t>530925251100003774979</t>
  </si>
  <si>
    <t>残疾人就业保障金</t>
  </si>
  <si>
    <t>530925241100002317603</t>
  </si>
  <si>
    <t>其他退休费</t>
  </si>
  <si>
    <t>30302</t>
  </si>
  <si>
    <t>退休费</t>
  </si>
  <si>
    <t>530925210000000001713</t>
  </si>
  <si>
    <t>机关事业单位职工遗属生活补助</t>
  </si>
  <si>
    <t>30305</t>
  </si>
  <si>
    <t>生活补助</t>
  </si>
  <si>
    <t>预算05-1表</t>
  </si>
  <si>
    <t>项目分类</t>
  </si>
  <si>
    <t>项目单位</t>
  </si>
  <si>
    <t>经济科目编码</t>
  </si>
  <si>
    <t>经济科目名称</t>
  </si>
  <si>
    <t>本年拨款</t>
  </si>
  <si>
    <t>其中：本次下达</t>
  </si>
  <si>
    <t>2025年办公设备购置资金</t>
  </si>
  <si>
    <t>事业发展类</t>
  </si>
  <si>
    <t>530925251100003728788</t>
  </si>
  <si>
    <t>30201</t>
  </si>
  <si>
    <t>办公费</t>
  </si>
  <si>
    <t>30202</t>
  </si>
  <si>
    <t>印刷费</t>
  </si>
  <si>
    <t>31002</t>
  </si>
  <si>
    <t>办公设备购置</t>
  </si>
  <si>
    <t>31003</t>
  </si>
  <si>
    <t>专用设备购置</t>
  </si>
  <si>
    <t>2025年保洁及保安服务经费</t>
  </si>
  <si>
    <t>530925251100003729161</t>
  </si>
  <si>
    <t>30227</t>
  </si>
  <si>
    <t>委托业务费</t>
  </si>
  <si>
    <t>2025年三公经费</t>
  </si>
  <si>
    <t>530925251100003740929</t>
  </si>
  <si>
    <t>30217</t>
  </si>
  <si>
    <t>30231</t>
  </si>
  <si>
    <t>公务用车运行维护费</t>
  </si>
  <si>
    <t>30239</t>
  </si>
  <si>
    <t>其他交通费用</t>
  </si>
  <si>
    <t>2025年信息化建设支出经费</t>
  </si>
  <si>
    <t>530925251100003728932</t>
  </si>
  <si>
    <t>31007</t>
  </si>
  <si>
    <t>信息网络及软件购置更新</t>
  </si>
  <si>
    <t>传染病监测预警及应急指挥能力提升</t>
  </si>
  <si>
    <t>530925241100003333279</t>
  </si>
  <si>
    <t>防治艾滋病专项经费</t>
  </si>
  <si>
    <t>民生类</t>
  </si>
  <si>
    <t>530925251100003728722</t>
  </si>
  <si>
    <t>30218</t>
  </si>
  <si>
    <t>专用材料费</t>
  </si>
  <si>
    <t>双江自治县中医医院2025年（自有资金）支出经费</t>
  </si>
  <si>
    <t>530925251100003751808</t>
  </si>
  <si>
    <t>30204</t>
  </si>
  <si>
    <t>手续费</t>
  </si>
  <si>
    <t>30205</t>
  </si>
  <si>
    <t>水费</t>
  </si>
  <si>
    <t>30206</t>
  </si>
  <si>
    <t>电费</t>
  </si>
  <si>
    <t>30207</t>
  </si>
  <si>
    <t>邮电费</t>
  </si>
  <si>
    <t>30209</t>
  </si>
  <si>
    <t>物业管理费</t>
  </si>
  <si>
    <t>30211</t>
  </si>
  <si>
    <t>差旅费</t>
  </si>
  <si>
    <t>30213</t>
  </si>
  <si>
    <t>维修（护）费</t>
  </si>
  <si>
    <t>30216</t>
  </si>
  <si>
    <t>培训费</t>
  </si>
  <si>
    <t>30226</t>
  </si>
  <si>
    <t>劳务费</t>
  </si>
  <si>
    <t>30228</t>
  </si>
  <si>
    <t>工会经费</t>
  </si>
  <si>
    <t>医疗服务与保障能力提升（公立医院综合改革）结算补助资金</t>
  </si>
  <si>
    <t>530925241100003113239</t>
  </si>
  <si>
    <t>医疗卫生事业高质量发展三年行动计划（第二批）补助资金（中医药适宜技术推广中心）</t>
  </si>
  <si>
    <t>530925241100003218318</t>
  </si>
  <si>
    <t>中医院信息化建设专项经费</t>
  </si>
  <si>
    <t>530925241100002302876</t>
  </si>
  <si>
    <t>预算05-2表</t>
  </si>
  <si>
    <t>单位名称、项目名称</t>
  </si>
  <si>
    <t>项目年度绩效目标</t>
  </si>
  <si>
    <t>一级指标</t>
  </si>
  <si>
    <t>二级指标</t>
  </si>
  <si>
    <t>三级指标</t>
  </si>
  <si>
    <t>指标性质</t>
  </si>
  <si>
    <t>指标值</t>
  </si>
  <si>
    <t>度量单位</t>
  </si>
  <si>
    <t>指标属性</t>
  </si>
  <si>
    <t>指标内容</t>
  </si>
  <si>
    <t>做好艾滋病防治与预防，提高宣传力度，将艾滋病感染源进行有效控制，促进医院和谐发展，及时管控高危人群及服药监督治理。</t>
  </si>
  <si>
    <t>产出指标</t>
  </si>
  <si>
    <t>数量指标</t>
  </si>
  <si>
    <t>现存活艾滋病感染病人</t>
  </si>
  <si>
    <t>&gt;=</t>
  </si>
  <si>
    <t>85</t>
  </si>
  <si>
    <t>%</t>
  </si>
  <si>
    <t>定性指标</t>
  </si>
  <si>
    <t>根据艾滋病感染病人存活率做指标分析</t>
  </si>
  <si>
    <t>质量指标</t>
  </si>
  <si>
    <t>降低艾滋病新发感染率</t>
  </si>
  <si>
    <t>=</t>
  </si>
  <si>
    <t>持续降低</t>
  </si>
  <si>
    <t>项</t>
  </si>
  <si>
    <t>按照艾滋病新发感染率来进行测算</t>
  </si>
  <si>
    <t>效益指标</t>
  </si>
  <si>
    <t>社会效益</t>
  </si>
  <si>
    <t>艾滋病重点人群及易感染人群防治知晓率</t>
  </si>
  <si>
    <t>90</t>
  </si>
  <si>
    <t>让艾滋病人易感染人群通过事前预防，及时达到全员知晓的效果</t>
  </si>
  <si>
    <t>可持续影响</t>
  </si>
  <si>
    <t>提高艾滋病病毒感染者的服药监督率</t>
  </si>
  <si>
    <t>持续提高</t>
  </si>
  <si>
    <t>提高艾滋病感染者的服药治疗效率</t>
  </si>
  <si>
    <t>满意度指标</t>
  </si>
  <si>
    <t>服务对象满意度</t>
  </si>
  <si>
    <t>提高艾滋病感染者的满意度及所有辖区范围内人员对我院艾滋病病毒预防效果的满意度</t>
  </si>
  <si>
    <t>采购办公设备一批，确保工作正常运转</t>
  </si>
  <si>
    <t>购买办公设备一批</t>
  </si>
  <si>
    <t>1.00</t>
  </si>
  <si>
    <t>批</t>
  </si>
  <si>
    <t>定量指标</t>
  </si>
  <si>
    <t>为确保工作有序开展，购买办公用设备1批</t>
  </si>
  <si>
    <t>办公设备验收合格率</t>
  </si>
  <si>
    <t>95</t>
  </si>
  <si>
    <t>设备验收合格率达到95％以上</t>
  </si>
  <si>
    <t>经济效益</t>
  </si>
  <si>
    <t>设备运转产生的效益</t>
  </si>
  <si>
    <t>逐步提高</t>
  </si>
  <si>
    <t>保证医院效益逐步提高</t>
  </si>
  <si>
    <t>保证工作正常开展，提高群众受益率</t>
  </si>
  <si>
    <t>稳定提高</t>
  </si>
  <si>
    <t>为保障工作正常开展，提高群众受益率稳固提高</t>
  </si>
  <si>
    <t>提高人员满意度</t>
  </si>
  <si>
    <t>服务人员满意度达到95％以上</t>
  </si>
  <si>
    <t>采购信息化基础设备一批，做好中医院信息化建设，保证各科室正常运转，不断提高职工工作积极性和流畅性，促进医院正常发展</t>
  </si>
  <si>
    <t>信息化基础设备一批</t>
  </si>
  <si>
    <t>为确保工作有序开展，购买信息化基础设备1批</t>
  </si>
  <si>
    <t>设备验收合格率</t>
  </si>
  <si>
    <t>设备验收合格率达95%以上。</t>
  </si>
  <si>
    <t>设备购置运转产生的效益</t>
  </si>
  <si>
    <t>保障工作正常开展、提高群众受益率</t>
  </si>
  <si>
    <t>为保障正常工作开展、提高群众受益率稳定提高</t>
  </si>
  <si>
    <t>工作人员满意度</t>
  </si>
  <si>
    <t>满意度达95%以上</t>
  </si>
  <si>
    <t>双江自治县中医医院2025年（自有资金）支出与预算相匹配，保障单位有序健康发展。</t>
  </si>
  <si>
    <t>经费使用保障人数</t>
  </si>
  <si>
    <t>130</t>
  </si>
  <si>
    <t>人</t>
  </si>
  <si>
    <t>反映公用经费保障部门（单位）正常运转的在职人数情况。在职人数主要指办公、会议、培训、差旅、水费、电费等公用经费中服务保障的人数。</t>
  </si>
  <si>
    <t>自有资金比去年落实效率提升</t>
  </si>
  <si>
    <t>稳固提高</t>
  </si>
  <si>
    <t>自有资金实际开支和预算相符程度</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</si>
  <si>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</si>
  <si>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</si>
  <si>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</si>
  <si>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</si>
  <si>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</si>
  <si>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</si>
  <si>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</si>
  <si>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保证2025年中医医院三公经费预算编制顺利进行，有效提高三公经费落到实处，贯彻落实政府关于三公经费的相关管理要求。</t>
  </si>
  <si>
    <t>三公经费较去年使用减少</t>
  </si>
  <si>
    <t>稳定减少</t>
  </si>
  <si>
    <t>保证三公经费有效落实</t>
  </si>
  <si>
    <t>三公经费保障人数</t>
  </si>
  <si>
    <t>38</t>
  </si>
  <si>
    <t>三公经费开展情况</t>
  </si>
  <si>
    <t xml:space="preserve">为提供清洁卫生、无菌环境等方面的服务，确保医院环境安全、干净整洁。 </t>
  </si>
  <si>
    <t>采购保洁、洗涤等服务项目</t>
  </si>
  <si>
    <t>采购保洁、洗涤等服务项目等一批</t>
  </si>
  <si>
    <t>清洁程度</t>
  </si>
  <si>
    <t>保持环境整洁、无积尘、污渍等杂物</t>
  </si>
  <si>
    <t>医院环境持续向好，提高患者就诊环境</t>
  </si>
  <si>
    <t>提高医院就诊质量、营造优美就诊环境</t>
  </si>
  <si>
    <t>生态效益</t>
  </si>
  <si>
    <t>降低场尘</t>
  </si>
  <si>
    <t>医院环境持续向好，提高患者就诊环境越来越好</t>
  </si>
  <si>
    <t>提高患者满意度</t>
  </si>
  <si>
    <t>患者就诊满意度达到95％以上</t>
  </si>
  <si>
    <t>为优化患者就医流程，改善患者就医感受，我院决定推进信息化建设。医院信息化促进了医院工作流程科学再造，随着信息化建设的不断深入，科室的工作效率大大提高，系统内将挂号、病人分诊就医、交费、发药、C超检查、影响检查、医学化验等环节实现了互联互通的救诊模式，配合各科的叫号排队系统使诊疗秩序井然，给病人带来方便，诊疗中的等候时间大大减少。信息化建设规范数据管理、减少错误操作，并能对不规范行为及时提醒、预警，正确引导或纠正诊疗工作，提高确诊率，减少失误，对保障医疗质量提供支持。</t>
  </si>
  <si>
    <t>信息化基础设备1批</t>
  </si>
  <si>
    <t>95%</t>
  </si>
  <si>
    <t>设备验收合格率达95%以上</t>
  </si>
  <si>
    <t>为保障正常工作开展、提高群众受益率</t>
  </si>
  <si>
    <t>群众满意度</t>
  </si>
  <si>
    <t>预算06表</t>
  </si>
  <si>
    <t>政府性基金预算支出预算表</t>
  </si>
  <si>
    <t>单位名称：临沧市发展和改革委员会</t>
  </si>
  <si>
    <t>本年政府性基金预算支出</t>
  </si>
  <si>
    <r>
      <rPr>
        <sz val="12"/>
        <color rgb="FF000000"/>
        <rFont val="宋体"/>
        <charset val="134"/>
      </rPr>
      <t>本单位</t>
    </r>
    <r>
      <rPr>
        <sz val="12"/>
        <color rgb="FF000000"/>
        <rFont val="Microsoft YaHei UI"/>
        <charset val="134"/>
      </rPr>
      <t>2025</t>
    </r>
    <r>
      <rPr>
        <sz val="12"/>
        <color rgb="FF000000"/>
        <rFont val="宋体"/>
        <charset val="134"/>
      </rPr>
      <t>年度无政府性基金支出预算，故此表为空表。</t>
    </r>
  </si>
  <si>
    <t>预算07表</t>
  </si>
  <si>
    <t>预算项目</t>
  </si>
  <si>
    <t>采购项目</t>
  </si>
  <si>
    <t>采购目录</t>
  </si>
  <si>
    <t>计量
单位</t>
  </si>
  <si>
    <t>数量</t>
  </si>
  <si>
    <t>面向中小企业预留资金</t>
  </si>
  <si>
    <t>政府性
基金</t>
  </si>
  <si>
    <t>国有资本经营收益</t>
  </si>
  <si>
    <t>财政专户管理的收入</t>
  </si>
  <si>
    <t>A3复印纸</t>
  </si>
  <si>
    <t>复印纸</t>
  </si>
  <si>
    <t>包</t>
  </si>
  <si>
    <t>A4复印纸</t>
  </si>
  <si>
    <t>A5复印纸</t>
  </si>
  <si>
    <t>彩色复印纸</t>
  </si>
  <si>
    <t>办公椅</t>
  </si>
  <si>
    <t>家具</t>
  </si>
  <si>
    <t>把</t>
  </si>
  <si>
    <t>办公桌</t>
  </si>
  <si>
    <t>张</t>
  </si>
  <si>
    <t>保险柜（密码文件柜）</t>
  </si>
  <si>
    <t>个</t>
  </si>
  <si>
    <t>茶几</t>
  </si>
  <si>
    <t>条</t>
  </si>
  <si>
    <t>储物柜</t>
  </si>
  <si>
    <t>候诊椅</t>
  </si>
  <si>
    <t>架子</t>
  </si>
  <si>
    <t>胶椅</t>
  </si>
  <si>
    <t>连排椅</t>
  </si>
  <si>
    <t>屏风</t>
  </si>
  <si>
    <t>扇</t>
  </si>
  <si>
    <t>沙发</t>
  </si>
  <si>
    <t>输液椅</t>
  </si>
  <si>
    <t>文件柜（档案柜）</t>
  </si>
  <si>
    <t>圆凳</t>
  </si>
  <si>
    <t>治疗柜（换药柜）</t>
  </si>
  <si>
    <t>组</t>
  </si>
  <si>
    <t>空调</t>
  </si>
  <si>
    <t>空调机</t>
  </si>
  <si>
    <t>台</t>
  </si>
  <si>
    <t>救护车</t>
  </si>
  <si>
    <t>医疗车</t>
  </si>
  <si>
    <t>辆</t>
  </si>
  <si>
    <t>彩色多普勒超声检测仪</t>
  </si>
  <si>
    <t>医用超声波仪器及设备</t>
  </si>
  <si>
    <t>印刷服务</t>
  </si>
  <si>
    <t>网络接入服务</t>
  </si>
  <si>
    <t>电信服务</t>
  </si>
  <si>
    <t>次</t>
  </si>
  <si>
    <t>A4彩色打印机</t>
  </si>
  <si>
    <t>设备</t>
  </si>
  <si>
    <t>A4黑白打印机</t>
  </si>
  <si>
    <t>LED显示屏</t>
  </si>
  <si>
    <t>套</t>
  </si>
  <si>
    <t>便携式计算机</t>
  </si>
  <si>
    <t>不间断电源</t>
  </si>
  <si>
    <t>触控一体机</t>
  </si>
  <si>
    <t>多功能一体机</t>
  </si>
  <si>
    <t>服务器</t>
  </si>
  <si>
    <t>复印机</t>
  </si>
  <si>
    <t>瓶签打印机（宽度10cm）</t>
  </si>
  <si>
    <t>扫描仪</t>
  </si>
  <si>
    <t>台式计算机</t>
  </si>
  <si>
    <t>条码打印机（3cm*5cm）</t>
  </si>
  <si>
    <t>投影仪</t>
  </si>
  <si>
    <t>腕带打印机</t>
  </si>
  <si>
    <t>液晶显示器</t>
  </si>
  <si>
    <t>基础软件</t>
  </si>
  <si>
    <t>无形资产</t>
  </si>
  <si>
    <t>信息安全软件</t>
  </si>
  <si>
    <t>云计算服务</t>
  </si>
  <si>
    <t>医院安保服务采购</t>
  </si>
  <si>
    <t>物业管理服务</t>
  </si>
  <si>
    <t>元</t>
  </si>
  <si>
    <t>医院保洁服务采购</t>
  </si>
  <si>
    <t>车辆燃油费</t>
  </si>
  <si>
    <t>车辆加油、添加燃料服务</t>
  </si>
  <si>
    <t>车辆维修及保养服务费</t>
  </si>
  <si>
    <t>车辆维修和保养服务</t>
  </si>
  <si>
    <t>车辆保险费</t>
  </si>
  <si>
    <t>机动车保险服务</t>
  </si>
  <si>
    <t>预算08表</t>
  </si>
  <si>
    <t>政府购买服务项目</t>
  </si>
  <si>
    <t>政府购买服务目录</t>
  </si>
  <si>
    <r>
      <rPr>
        <sz val="12"/>
        <color rgb="FF000000"/>
        <rFont val="宋体"/>
        <charset val="134"/>
      </rPr>
      <t>本单位</t>
    </r>
    <r>
      <rPr>
        <sz val="12"/>
        <color rgb="FF000000"/>
        <rFont val="Microsoft YaHei UI"/>
        <charset val="134"/>
      </rPr>
      <t>2025</t>
    </r>
    <r>
      <rPr>
        <sz val="12"/>
        <color rgb="FF000000"/>
        <rFont val="宋体"/>
        <charset val="134"/>
      </rPr>
      <t>年度无政府购买服务支出预算，故此表为空表。</t>
    </r>
  </si>
  <si>
    <t>预算09-1表</t>
  </si>
  <si>
    <t>单位名称（项目）</t>
  </si>
  <si>
    <t>地区</t>
  </si>
  <si>
    <t>政府性基金</t>
  </si>
  <si>
    <t>-</t>
  </si>
  <si>
    <r>
      <rPr>
        <sz val="12"/>
        <color rgb="FF000000"/>
        <rFont val="宋体"/>
        <charset val="134"/>
      </rPr>
      <t>本单位</t>
    </r>
    <r>
      <rPr>
        <sz val="12"/>
        <color rgb="FF000000"/>
        <rFont val="Microsoft YaHei UI"/>
        <charset val="134"/>
      </rPr>
      <t>2025</t>
    </r>
    <r>
      <rPr>
        <sz val="12"/>
        <color rgb="FF000000"/>
        <rFont val="宋体"/>
        <charset val="134"/>
      </rPr>
      <t>年度无县对下转移支出预算，故此表为空表。</t>
    </r>
  </si>
  <si>
    <t>预算09-2表</t>
  </si>
  <si>
    <r>
      <rPr>
        <sz val="12"/>
        <color rgb="FF000000"/>
        <rFont val="宋体"/>
        <charset val="134"/>
      </rPr>
      <t>本单位</t>
    </r>
    <r>
      <rPr>
        <sz val="12"/>
        <color rgb="FF000000"/>
        <rFont val="Microsoft YaHei UI"/>
        <charset val="134"/>
      </rPr>
      <t>2025</t>
    </r>
    <r>
      <rPr>
        <sz val="12"/>
        <color rgb="FF000000"/>
        <rFont val="宋体"/>
        <charset val="134"/>
      </rPr>
      <t>年度无县对下转移支付绩效目标支出预算，故此表为空表。</t>
    </r>
  </si>
  <si>
    <t>预算10表</t>
  </si>
  <si>
    <t>资产类别</t>
  </si>
  <si>
    <t>资产分类代码.名称</t>
  </si>
  <si>
    <t>资产名称</t>
  </si>
  <si>
    <t>计量单位</t>
  </si>
  <si>
    <t>财政部门批复数（元）</t>
  </si>
  <si>
    <t>单价</t>
  </si>
  <si>
    <t>金额</t>
  </si>
  <si>
    <t>A05010300 </t>
  </si>
  <si>
    <t xml:space="preserve"> A05010200 </t>
  </si>
  <si>
    <t>A05010500</t>
  </si>
  <si>
    <t>A05010000</t>
  </si>
  <si>
    <t xml:space="preserve"> A05010300 </t>
  </si>
  <si>
    <t>A05010502</t>
  </si>
  <si>
    <t xml:space="preserve">A05010599 </t>
  </si>
  <si>
    <t>A02061804</t>
  </si>
  <si>
    <t>A02030621</t>
  </si>
  <si>
    <t>A02320500</t>
  </si>
  <si>
    <t>通用设备</t>
  </si>
  <si>
    <t xml:space="preserve">A02021004 </t>
  </si>
  <si>
    <t>A02021003</t>
  </si>
  <si>
    <t>A02021104</t>
  </si>
  <si>
    <t>A02000000</t>
  </si>
  <si>
    <t>A02020100</t>
  </si>
  <si>
    <t>A02021007</t>
  </si>
  <si>
    <t>预算11表</t>
  </si>
  <si>
    <t>上级补助</t>
  </si>
  <si>
    <t>本单位无2025年转移支付补助项目支出预算，故此表为空表。</t>
  </si>
  <si>
    <t>预算12表</t>
  </si>
  <si>
    <t>项目级次</t>
  </si>
  <si>
    <t>312 民生类</t>
  </si>
  <si>
    <t>本级</t>
  </si>
  <si>
    <t>313 事业发展类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</si>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</sst>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hh:mm:ss"/>
    <numFmt numFmtId="177" formatCode="#,##0.00;\-#,##0.00;;@"/>
    <numFmt numFmtId="178" formatCode="#,##0;\-#,##0;;@"/>
    <numFmt numFmtId="179" formatCode="hh:mm:ss"/>
    <numFmt numFmtId="180" formatCode="yyyy/mm/dd"/>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宋体"/>
      <charset val="134"/>
    </font>
    <font>
      <sz val="12"/>
      <color rgb="FF000000"/>
      <name val="Microsoft YaHei UI"/>
      <charset val="134"/>
    </font>
    <font>
      <sz val="11"/>
      <color rgb="FF242B3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top"/>
      <protection locked="0"/>
    </xf>
    <xf numFmtId="42" fontId="15" fillId="0" borderId="0" applyFont="0" applyFill="0" applyBorder="0" applyAlignment="0" applyProtection="0">
      <alignment vertical="center"/>
    </xf>
    <xf numFmtId="0" fontId="33" fillId="9" borderId="0" applyNumberFormat="0" applyBorder="0" applyAlignment="0" applyProtection="0">
      <alignment vertical="center"/>
    </xf>
    <xf numFmtId="0" fontId="42" fillId="11" borderId="1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176" fontId="8" fillId="0" borderId="7">
      <alignment horizontal="right" vertical="center"/>
    </xf>
    <xf numFmtId="0" fontId="33" fillId="7" borderId="0" applyNumberFormat="0" applyBorder="0" applyAlignment="0" applyProtection="0">
      <alignment vertical="center"/>
    </xf>
    <xf numFmtId="0" fontId="35" fillId="4" borderId="0" applyNumberFormat="0" applyBorder="0" applyAlignment="0" applyProtection="0">
      <alignment vertical="center"/>
    </xf>
    <xf numFmtId="43" fontId="15" fillId="0" borderId="0" applyFont="0" applyFill="0" applyBorder="0" applyAlignment="0" applyProtection="0">
      <alignment vertical="center"/>
    </xf>
    <xf numFmtId="0" fontId="40" fillId="8" borderId="0" applyNumberFormat="0" applyBorder="0" applyAlignment="0" applyProtection="0">
      <alignment vertical="center"/>
    </xf>
    <xf numFmtId="0" fontId="45" fillId="0" borderId="0" applyNumberFormat="0" applyFill="0" applyBorder="0" applyAlignment="0" applyProtection="0">
      <alignment vertical="center"/>
    </xf>
    <xf numFmtId="9" fontId="15" fillId="0" borderId="0" applyFont="0" applyFill="0" applyBorder="0" applyAlignment="0" applyProtection="0">
      <alignment vertical="center"/>
    </xf>
    <xf numFmtId="180" fontId="8" fillId="0" borderId="7">
      <alignment horizontal="right" vertical="center"/>
    </xf>
    <xf numFmtId="0" fontId="49" fillId="0" borderId="0" applyNumberFormat="0" applyFill="0" applyBorder="0" applyAlignment="0" applyProtection="0">
      <alignment vertical="center"/>
    </xf>
    <xf numFmtId="0" fontId="15" fillId="10" borderId="16" applyNumberFormat="0" applyFont="0" applyAlignment="0" applyProtection="0">
      <alignment vertical="center"/>
    </xf>
    <xf numFmtId="0" fontId="40" fillId="21"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8" fillId="0" borderId="14" applyNumberFormat="0" applyFill="0" applyAlignment="0" applyProtection="0">
      <alignment vertical="center"/>
    </xf>
    <xf numFmtId="0" fontId="34" fillId="0" borderId="14" applyNumberFormat="0" applyFill="0" applyAlignment="0" applyProtection="0">
      <alignment vertical="center"/>
    </xf>
    <xf numFmtId="0" fontId="40" fillId="33" borderId="0" applyNumberFormat="0" applyBorder="0" applyAlignment="0" applyProtection="0">
      <alignment vertical="center"/>
    </xf>
    <xf numFmtId="0" fontId="41" fillId="0" borderId="20" applyNumberFormat="0" applyFill="0" applyAlignment="0" applyProtection="0">
      <alignment vertical="center"/>
    </xf>
    <xf numFmtId="0" fontId="40" fillId="20" borderId="0" applyNumberFormat="0" applyBorder="0" applyAlignment="0" applyProtection="0">
      <alignment vertical="center"/>
    </xf>
    <xf numFmtId="0" fontId="44" fillId="19" borderId="18" applyNumberFormat="0" applyAlignment="0" applyProtection="0">
      <alignment vertical="center"/>
    </xf>
    <xf numFmtId="0" fontId="47" fillId="19" borderId="17" applyNumberFormat="0" applyAlignment="0" applyProtection="0">
      <alignment vertical="center"/>
    </xf>
    <xf numFmtId="0" fontId="50" fillId="32" borderId="21" applyNumberFormat="0" applyAlignment="0" applyProtection="0">
      <alignment vertical="center"/>
    </xf>
    <xf numFmtId="0" fontId="33" fillId="17" borderId="0" applyNumberFormat="0" applyBorder="0" applyAlignment="0" applyProtection="0">
      <alignment vertical="center"/>
    </xf>
    <xf numFmtId="0" fontId="40" fillId="28" borderId="0" applyNumberFormat="0" applyBorder="0" applyAlignment="0" applyProtection="0">
      <alignment vertical="center"/>
    </xf>
    <xf numFmtId="0" fontId="37" fillId="0" borderId="15" applyNumberFormat="0" applyFill="0" applyAlignment="0" applyProtection="0">
      <alignment vertical="center"/>
    </xf>
    <xf numFmtId="0" fontId="46" fillId="0" borderId="19" applyNumberFormat="0" applyFill="0" applyAlignment="0" applyProtection="0">
      <alignment vertical="center"/>
    </xf>
    <xf numFmtId="0" fontId="36" fillId="6" borderId="0" applyNumberFormat="0" applyBorder="0" applyAlignment="0" applyProtection="0">
      <alignment vertical="center"/>
    </xf>
    <xf numFmtId="0" fontId="43" fillId="16" borderId="0" applyNumberFormat="0" applyBorder="0" applyAlignment="0" applyProtection="0">
      <alignment vertical="center"/>
    </xf>
    <xf numFmtId="10" fontId="8" fillId="0" borderId="7">
      <alignment horizontal="right" vertical="center"/>
    </xf>
    <xf numFmtId="0" fontId="33" fillId="3" borderId="0" applyNumberFormat="0" applyBorder="0" applyAlignment="0" applyProtection="0">
      <alignment vertical="center"/>
    </xf>
    <xf numFmtId="0" fontId="40" fillId="27" borderId="0" applyNumberFormat="0" applyBorder="0" applyAlignment="0" applyProtection="0">
      <alignment vertical="center"/>
    </xf>
    <xf numFmtId="0" fontId="33" fillId="26" borderId="0" applyNumberFormat="0" applyBorder="0" applyAlignment="0" applyProtection="0">
      <alignment vertical="center"/>
    </xf>
    <xf numFmtId="0" fontId="33" fillId="15" borderId="0" applyNumberFormat="0" applyBorder="0" applyAlignment="0" applyProtection="0">
      <alignment vertical="center"/>
    </xf>
    <xf numFmtId="0" fontId="33" fillId="14" borderId="0" applyNumberFormat="0" applyBorder="0" applyAlignment="0" applyProtection="0">
      <alignment vertical="center"/>
    </xf>
    <xf numFmtId="0" fontId="33" fillId="31" borderId="0" applyNumberFormat="0" applyBorder="0" applyAlignment="0" applyProtection="0">
      <alignment vertical="center"/>
    </xf>
    <xf numFmtId="0" fontId="40" fillId="25" borderId="0" applyNumberFormat="0" applyBorder="0" applyAlignment="0" applyProtection="0">
      <alignment vertical="center"/>
    </xf>
    <xf numFmtId="0" fontId="40" fillId="18" borderId="0" applyNumberFormat="0" applyBorder="0" applyAlignment="0" applyProtection="0">
      <alignment vertical="center"/>
    </xf>
    <xf numFmtId="0" fontId="33" fillId="13" borderId="0" applyNumberFormat="0" applyBorder="0" applyAlignment="0" applyProtection="0">
      <alignment vertical="center"/>
    </xf>
    <xf numFmtId="0" fontId="33" fillId="30" borderId="0" applyNumberFormat="0" applyBorder="0" applyAlignment="0" applyProtection="0">
      <alignment vertical="center"/>
    </xf>
    <xf numFmtId="0" fontId="40" fillId="12" borderId="0" applyNumberFormat="0" applyBorder="0" applyAlignment="0" applyProtection="0">
      <alignment vertical="center"/>
    </xf>
    <xf numFmtId="0" fontId="33" fillId="24" borderId="0" applyNumberFormat="0" applyBorder="0" applyAlignment="0" applyProtection="0">
      <alignment vertical="center"/>
    </xf>
    <xf numFmtId="0" fontId="40" fillId="29" borderId="0" applyNumberFormat="0" applyBorder="0" applyAlignment="0" applyProtection="0">
      <alignment vertical="center"/>
    </xf>
    <xf numFmtId="0" fontId="40" fillId="23" borderId="0" applyNumberFormat="0" applyBorder="0" applyAlignment="0" applyProtection="0">
      <alignment vertical="center"/>
    </xf>
    <xf numFmtId="0" fontId="33" fillId="5" borderId="0" applyNumberFormat="0" applyBorder="0" applyAlignment="0" applyProtection="0">
      <alignment vertical="center"/>
    </xf>
    <xf numFmtId="0" fontId="40" fillId="22" borderId="0" applyNumberFormat="0" applyBorder="0" applyAlignment="0" applyProtection="0">
      <alignment vertical="center"/>
    </xf>
    <xf numFmtId="177" fontId="8" fillId="0" borderId="7">
      <alignment horizontal="right" vertical="center"/>
    </xf>
    <xf numFmtId="49" fontId="8" fillId="0" borderId="7">
      <alignment horizontal="left" vertical="center" wrapText="1"/>
    </xf>
    <xf numFmtId="177" fontId="8" fillId="0" borderId="7">
      <alignment horizontal="right" vertical="center"/>
    </xf>
    <xf numFmtId="179" fontId="8" fillId="0" borderId="7">
      <alignment horizontal="right" vertical="center"/>
    </xf>
    <xf numFmtId="178" fontId="8" fillId="0" borderId="7">
      <alignment horizontal="right" vertical="center"/>
    </xf>
  </cellStyleXfs>
  <cellXfs count="216">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7"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0" xfId="0" applyFont="1" applyAlignment="1">
      <alignment horizontal="left" vertical="center"/>
      <protection locked="0"/>
    </xf>
    <xf numFmtId="0" fontId="10" fillId="0" borderId="0" xfId="0" applyFont="1" applyAlignment="1">
      <alignment horizontal="left" vertical="center"/>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3" fontId="6" fillId="0" borderId="8" xfId="0" applyNumberFormat="1" applyFont="1" applyBorder="1" applyAlignment="1" applyProtection="1">
      <alignment horizontal="center" vertical="center"/>
    </xf>
    <xf numFmtId="177" fontId="8" fillId="0" borderId="7" xfId="0" applyNumberFormat="1" applyFont="1" applyBorder="1" applyAlignment="1">
      <alignment horizontal="center" vertical="center"/>
      <protection locked="0"/>
    </xf>
    <xf numFmtId="0" fontId="11" fillId="0" borderId="7" xfId="0" applyFont="1" applyBorder="1" applyAlignment="1">
      <alignment horizontal="center" vertical="top"/>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78"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2"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8" xfId="0" applyFont="1" applyBorder="1" applyAlignment="1" applyProtection="1">
      <alignment horizontal="center" vertical="center" wrapText="1"/>
    </xf>
    <xf numFmtId="0" fontId="7" fillId="0" borderId="8"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8" xfId="0" applyFont="1" applyBorder="1" applyAlignment="1" applyProtection="1">
      <alignment horizontal="center" vertical="center"/>
    </xf>
    <xf numFmtId="0" fontId="7" fillId="0" borderId="8" xfId="0" applyFont="1" applyBorder="1" applyAlignment="1">
      <alignment horizontal="center" vertical="center"/>
      <protection locked="0"/>
    </xf>
    <xf numFmtId="0" fontId="6" fillId="0" borderId="8"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8" xfId="0" applyNumberFormat="1" applyFont="1" applyBorder="1" applyAlignment="1" applyProtection="1">
      <alignment horizontal="right" vertical="center"/>
    </xf>
    <xf numFmtId="0" fontId="13" fillId="0" borderId="0" xfId="0" applyFont="1" applyAlignment="1">
      <alignment horizontal="right"/>
      <protection locked="0"/>
    </xf>
    <xf numFmtId="49" fontId="13"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0" xfId="0" applyNumberFormat="1" applyFont="1" applyBorder="1" applyAlignment="1">
      <alignment horizontal="center" vertical="center" wrapText="1"/>
      <protection locked="0"/>
    </xf>
    <xf numFmtId="0" fontId="7" fillId="0" borderId="10"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8" xfId="0" applyNumberFormat="1" applyFont="1" applyBorder="1" applyAlignment="1">
      <alignment horizontal="center" vertical="center" wrapText="1"/>
      <protection locked="0"/>
    </xf>
    <xf numFmtId="49" fontId="7" fillId="0" borderId="8"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5" fillId="0" borderId="0" xfId="0" applyFont="1" applyAlignment="1" applyProtection="1">
      <alignment horizontal="center" vertical="center"/>
    </xf>
    <xf numFmtId="0" fontId="3" fillId="0" borderId="0" xfId="0" applyFont="1" applyAlignment="1" applyProtection="1">
      <alignment horizontal="center"/>
    </xf>
    <xf numFmtId="0" fontId="16" fillId="0" borderId="0" xfId="0" applyFont="1" applyAlignment="1" applyProtection="1">
      <alignment horizontal="center" wrapText="1"/>
    </xf>
    <xf numFmtId="0" fontId="3" fillId="0" borderId="0" xfId="0" applyFont="1" applyAlignment="1" applyProtection="1">
      <alignment horizontal="center" wrapText="1"/>
    </xf>
    <xf numFmtId="0" fontId="17" fillId="0" borderId="6" xfId="0" applyFont="1" applyBorder="1" applyAlignment="1">
      <alignment horizontal="center" vertical="center" wrapText="1"/>
      <protection locked="0"/>
    </xf>
    <xf numFmtId="0" fontId="18"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9" fillId="0" borderId="7" xfId="0" applyFont="1" applyBorder="1" applyAlignment="1" applyProtection="1">
      <alignment horizontal="center" vertical="center"/>
    </xf>
    <xf numFmtId="0" fontId="9" fillId="0" borderId="2" xfId="0" applyFont="1" applyBorder="1" applyAlignment="1" applyProtection="1">
      <alignment horizontal="center" vertical="center"/>
    </xf>
    <xf numFmtId="177" fontId="20" fillId="0" borderId="7" xfId="0" applyNumberFormat="1" applyFont="1" applyBorder="1" applyAlignment="1" applyProtection="1">
      <alignment horizontal="right" vertical="center"/>
    </xf>
    <xf numFmtId="177" fontId="20" fillId="0" borderId="7" xfId="0" applyNumberFormat="1" applyFont="1" applyBorder="1" applyAlignment="1" applyProtection="1">
      <alignment horizontal="center" vertical="center"/>
    </xf>
    <xf numFmtId="0" fontId="3" fillId="0" borderId="0" xfId="0" applyFont="1" applyProtection="1">
      <alignment vertical="top"/>
    </xf>
    <xf numFmtId="0" fontId="21"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8" xfId="0" applyFont="1" applyBorder="1" applyAlignment="1">
      <alignment horizontal="left" vertical="center"/>
      <protection locked="0"/>
    </xf>
    <xf numFmtId="0" fontId="8"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7" fontId="25"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4" fillId="0" borderId="7" xfId="0" applyFont="1" applyBorder="1" applyAlignment="1">
      <alignment horizontal="left" vertical="center" wrapText="1" indent="1"/>
      <protection locked="0"/>
    </xf>
    <xf numFmtId="0" fontId="24"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0"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1"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8"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8"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8"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3"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9"/>
      <c r="C3" s="209"/>
      <c r="D3" s="209"/>
    </row>
    <row r="4" ht="18.75" customHeight="1" spans="1:4">
      <c r="A4" s="43" t="str">
        <f>"单位名称："&amp;"双江拉祜族佤族布朗族傣族自治县中医医院"</f>
        <v>单位名称：双江拉祜族佤族布朗族傣族自治县中医医院</v>
      </c>
      <c r="B4" s="210"/>
      <c r="C4" s="210"/>
      <c r="D4" s="41"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6" t="s">
        <v>6</v>
      </c>
      <c r="B8" s="24">
        <v>6536096.69</v>
      </c>
      <c r="C8" s="136" t="s">
        <v>7</v>
      </c>
      <c r="D8" s="24"/>
    </row>
    <row r="9" ht="18.75" customHeight="1" spans="1:4">
      <c r="A9" s="136" t="s">
        <v>8</v>
      </c>
      <c r="B9" s="24"/>
      <c r="C9" s="136" t="s">
        <v>9</v>
      </c>
      <c r="D9" s="24"/>
    </row>
    <row r="10" ht="18.75" customHeight="1" spans="1:4">
      <c r="A10" s="136" t="s">
        <v>10</v>
      </c>
      <c r="B10" s="24"/>
      <c r="C10" s="136" t="s">
        <v>11</v>
      </c>
      <c r="D10" s="24"/>
    </row>
    <row r="11" ht="18.75" customHeight="1" spans="1:4">
      <c r="A11" s="136" t="s">
        <v>12</v>
      </c>
      <c r="B11" s="24"/>
      <c r="C11" s="136" t="s">
        <v>13</v>
      </c>
      <c r="D11" s="24"/>
    </row>
    <row r="12" ht="18.75" customHeight="1" spans="1:4">
      <c r="A12" s="211" t="s">
        <v>14</v>
      </c>
      <c r="B12" s="24">
        <v>24629842</v>
      </c>
      <c r="C12" s="168" t="s">
        <v>15</v>
      </c>
      <c r="D12" s="24"/>
    </row>
    <row r="13" ht="18.75" customHeight="1" spans="1:4">
      <c r="A13" s="171" t="s">
        <v>16</v>
      </c>
      <c r="B13" s="24">
        <v>24629842</v>
      </c>
      <c r="C13" s="170" t="s">
        <v>17</v>
      </c>
      <c r="D13" s="24"/>
    </row>
    <row r="14" ht="18.75" customHeight="1" spans="1:4">
      <c r="A14" s="171" t="s">
        <v>18</v>
      </c>
      <c r="B14" s="24"/>
      <c r="C14" s="170" t="s">
        <v>19</v>
      </c>
      <c r="D14" s="24"/>
    </row>
    <row r="15" ht="18.75" customHeight="1" spans="1:4">
      <c r="A15" s="171" t="s">
        <v>20</v>
      </c>
      <c r="B15" s="24"/>
      <c r="C15" s="170" t="s">
        <v>21</v>
      </c>
      <c r="D15" s="24">
        <v>901236.48</v>
      </c>
    </row>
    <row r="16" ht="18.75" customHeight="1" spans="1:4">
      <c r="A16" s="171" t="s">
        <v>22</v>
      </c>
      <c r="B16" s="24"/>
      <c r="C16" s="170" t="s">
        <v>23</v>
      </c>
      <c r="D16" s="24">
        <v>30807544.77</v>
      </c>
    </row>
    <row r="17" ht="18.75" customHeight="1" spans="1:4">
      <c r="A17" s="171" t="s">
        <v>24</v>
      </c>
      <c r="B17" s="24"/>
      <c r="C17" s="171" t="s">
        <v>25</v>
      </c>
      <c r="D17" s="24"/>
    </row>
    <row r="18" ht="18.75" customHeight="1" spans="1:4">
      <c r="A18" s="171" t="s">
        <v>26</v>
      </c>
      <c r="B18" s="24"/>
      <c r="C18" s="171" t="s">
        <v>27</v>
      </c>
      <c r="D18" s="24"/>
    </row>
    <row r="19" ht="18.75" customHeight="1" spans="1:4">
      <c r="A19" s="172" t="s">
        <v>26</v>
      </c>
      <c r="B19" s="24"/>
      <c r="C19" s="170" t="s">
        <v>28</v>
      </c>
      <c r="D19" s="24"/>
    </row>
    <row r="20" ht="18.75" customHeight="1" spans="1:4">
      <c r="A20" s="172" t="s">
        <v>26</v>
      </c>
      <c r="B20" s="24"/>
      <c r="C20" s="170" t="s">
        <v>29</v>
      </c>
      <c r="D20" s="24"/>
    </row>
    <row r="21" ht="18.75" customHeight="1" spans="1:4">
      <c r="A21" s="172" t="s">
        <v>26</v>
      </c>
      <c r="B21" s="24"/>
      <c r="C21" s="170" t="s">
        <v>30</v>
      </c>
      <c r="D21" s="24"/>
    </row>
    <row r="22" ht="18.75" customHeight="1" spans="1:4">
      <c r="A22" s="172" t="s">
        <v>26</v>
      </c>
      <c r="B22" s="24"/>
      <c r="C22" s="170" t="s">
        <v>31</v>
      </c>
      <c r="D22" s="24"/>
    </row>
    <row r="23" ht="18.75" customHeight="1" spans="1:4">
      <c r="A23" s="172" t="s">
        <v>26</v>
      </c>
      <c r="B23" s="24"/>
      <c r="C23" s="170" t="s">
        <v>32</v>
      </c>
      <c r="D23" s="24"/>
    </row>
    <row r="24" ht="18.75" customHeight="1" spans="1:4">
      <c r="A24" s="172" t="s">
        <v>26</v>
      </c>
      <c r="B24" s="24"/>
      <c r="C24" s="170" t="s">
        <v>33</v>
      </c>
      <c r="D24" s="24"/>
    </row>
    <row r="25" ht="18.75" customHeight="1" spans="1:4">
      <c r="A25" s="172" t="s">
        <v>26</v>
      </c>
      <c r="B25" s="24"/>
      <c r="C25" s="170" t="s">
        <v>34</v>
      </c>
      <c r="D25" s="24"/>
    </row>
    <row r="26" ht="18.75" customHeight="1" spans="1:4">
      <c r="A26" s="172" t="s">
        <v>26</v>
      </c>
      <c r="B26" s="24"/>
      <c r="C26" s="170" t="s">
        <v>35</v>
      </c>
      <c r="D26" s="24">
        <v>393157.44</v>
      </c>
    </row>
    <row r="27" ht="18.75" customHeight="1" spans="1:4">
      <c r="A27" s="172" t="s">
        <v>26</v>
      </c>
      <c r="B27" s="24"/>
      <c r="C27" s="170" t="s">
        <v>36</v>
      </c>
      <c r="D27" s="24"/>
    </row>
    <row r="28" ht="18.75" customHeight="1" spans="1:4">
      <c r="A28" s="172" t="s">
        <v>26</v>
      </c>
      <c r="B28" s="24"/>
      <c r="C28" s="170" t="s">
        <v>37</v>
      </c>
      <c r="D28" s="24"/>
    </row>
    <row r="29" ht="18.75" customHeight="1" spans="1:4">
      <c r="A29" s="172" t="s">
        <v>26</v>
      </c>
      <c r="B29" s="24"/>
      <c r="C29" s="170" t="s">
        <v>38</v>
      </c>
      <c r="D29" s="24"/>
    </row>
    <row r="30" ht="18.75" customHeight="1" spans="1:4">
      <c r="A30" s="172" t="s">
        <v>26</v>
      </c>
      <c r="B30" s="24"/>
      <c r="C30" s="170" t="s">
        <v>39</v>
      </c>
      <c r="D30" s="24"/>
    </row>
    <row r="31" ht="18.75" customHeight="1" spans="1:4">
      <c r="A31" s="173" t="s">
        <v>26</v>
      </c>
      <c r="B31" s="24"/>
      <c r="C31" s="171" t="s">
        <v>40</v>
      </c>
      <c r="D31" s="24"/>
    </row>
    <row r="32" ht="18.75" customHeight="1" spans="1:4">
      <c r="A32" s="173" t="s">
        <v>26</v>
      </c>
      <c r="B32" s="24"/>
      <c r="C32" s="171" t="s">
        <v>41</v>
      </c>
      <c r="D32" s="24"/>
    </row>
    <row r="33" ht="18.75" customHeight="1" spans="1:4">
      <c r="A33" s="173" t="s">
        <v>26</v>
      </c>
      <c r="B33" s="24"/>
      <c r="C33" s="171" t="s">
        <v>42</v>
      </c>
      <c r="D33" s="24"/>
    </row>
    <row r="34" ht="18.75" customHeight="1" spans="1:4">
      <c r="A34" s="212"/>
      <c r="B34" s="174"/>
      <c r="C34" s="171" t="s">
        <v>43</v>
      </c>
      <c r="D34" s="24"/>
    </row>
    <row r="35" ht="18.75" customHeight="1" spans="1:4">
      <c r="A35" s="212" t="s">
        <v>44</v>
      </c>
      <c r="B35" s="174">
        <f>SUM(B8:B12)</f>
        <v>31165938.69</v>
      </c>
      <c r="C35" s="213" t="s">
        <v>45</v>
      </c>
      <c r="D35" s="174">
        <v>32101938.69</v>
      </c>
    </row>
    <row r="36" ht="18.75" customHeight="1" spans="1:4">
      <c r="A36" s="214" t="s">
        <v>46</v>
      </c>
      <c r="B36" s="24">
        <v>936000</v>
      </c>
      <c r="C36" s="136" t="s">
        <v>47</v>
      </c>
      <c r="D36" s="24"/>
    </row>
    <row r="37" ht="18.75" customHeight="1" spans="1:4">
      <c r="A37" s="214" t="s">
        <v>48</v>
      </c>
      <c r="B37" s="24">
        <v>936000</v>
      </c>
      <c r="C37" s="136" t="s">
        <v>48</v>
      </c>
      <c r="D37" s="24"/>
    </row>
    <row r="38" ht="18.75" customHeight="1" spans="1:4">
      <c r="A38" s="214" t="s">
        <v>49</v>
      </c>
      <c r="B38" s="24">
        <f>B36-B37</f>
        <v>0</v>
      </c>
      <c r="C38" s="136" t="s">
        <v>50</v>
      </c>
      <c r="D38" s="24"/>
    </row>
    <row r="39" ht="18.75" customHeight="1" spans="1:4">
      <c r="A39" s="215" t="s">
        <v>51</v>
      </c>
      <c r="B39" s="174">
        <f t="shared" ref="B39:D39" si="1">B35+B36</f>
        <v>32101938.69</v>
      </c>
      <c r="C39" s="213" t="s">
        <v>52</v>
      </c>
      <c r="D39" s="174">
        <f t="shared" si="1"/>
        <v>32101938.69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5">
        <v>1</v>
      </c>
      <c r="B2" s="106">
        <v>0</v>
      </c>
      <c r="C2" s="105">
        <v>1</v>
      </c>
      <c r="D2" s="107"/>
      <c r="E2" s="107"/>
      <c r="F2" s="41" t="s">
        <v>427</v>
      </c>
    </row>
    <row r="3" ht="32.25" customHeight="1" spans="1:6">
      <c r="A3" s="108" t="str">
        <f>"2025"&amp;"年部门政府性基金预算支出预算表"</f>
        <v>2025年部门政府性基金预算支出预算表</v>
      </c>
      <c r="B3" s="109" t="s">
        <v>428</v>
      </c>
      <c r="C3" s="110"/>
      <c r="D3" s="111"/>
      <c r="E3" s="111"/>
      <c r="F3" s="111"/>
    </row>
    <row r="4" ht="18.75" customHeight="1" spans="1:6">
      <c r="A4" s="8" t="str">
        <f>"单位名称："&amp;"双江拉祜族佤族布朗族傣族自治县中医医院"</f>
        <v>单位名称：双江拉祜族佤族布朗族傣族自治县中医医院</v>
      </c>
      <c r="B4" s="8" t="s">
        <v>429</v>
      </c>
      <c r="C4" s="105"/>
      <c r="D4" s="107"/>
      <c r="E4" s="107"/>
      <c r="F4" s="41" t="s">
        <v>1</v>
      </c>
    </row>
    <row r="5" ht="18.75" customHeight="1" spans="1:6">
      <c r="A5" s="112" t="s">
        <v>194</v>
      </c>
      <c r="B5" s="113" t="s">
        <v>73</v>
      </c>
      <c r="C5" s="114" t="s">
        <v>74</v>
      </c>
      <c r="D5" s="14" t="s">
        <v>430</v>
      </c>
      <c r="E5" s="14"/>
      <c r="F5" s="15"/>
    </row>
    <row r="6" ht="18.75" customHeight="1" spans="1:6">
      <c r="A6" s="115"/>
      <c r="B6" s="116"/>
      <c r="C6" s="101"/>
      <c r="D6" s="100" t="s">
        <v>56</v>
      </c>
      <c r="E6" s="100" t="s">
        <v>75</v>
      </c>
      <c r="F6" s="100" t="s">
        <v>76</v>
      </c>
    </row>
    <row r="7" ht="18.75" customHeight="1" spans="1:6">
      <c r="A7" s="115">
        <v>1</v>
      </c>
      <c r="B7" s="117" t="s">
        <v>175</v>
      </c>
      <c r="C7" s="101">
        <v>3</v>
      </c>
      <c r="D7" s="100">
        <v>4</v>
      </c>
      <c r="E7" s="100">
        <v>5</v>
      </c>
      <c r="F7" s="100">
        <v>6</v>
      </c>
    </row>
    <row r="8" ht="18.75" customHeight="1" spans="1:6">
      <c r="A8" s="118"/>
      <c r="B8" s="88"/>
      <c r="C8" s="88"/>
      <c r="D8" s="24"/>
      <c r="E8" s="24"/>
      <c r="F8" s="24"/>
    </row>
    <row r="9" ht="18.75" customHeight="1" spans="1:6">
      <c r="A9" s="118"/>
      <c r="B9" s="88"/>
      <c r="C9" s="88"/>
      <c r="D9" s="24"/>
      <c r="E9" s="24"/>
      <c r="F9" s="24"/>
    </row>
    <row r="10" ht="18.75" customHeight="1" spans="1:6">
      <c r="A10" s="119" t="s">
        <v>132</v>
      </c>
      <c r="B10" s="120" t="s">
        <v>132</v>
      </c>
      <c r="C10" s="121" t="s">
        <v>132</v>
      </c>
      <c r="D10" s="24"/>
      <c r="E10" s="24"/>
      <c r="F10" s="24"/>
    </row>
    <row r="11" ht="21" customHeight="1" spans="1:6">
      <c r="A11" s="38" t="s">
        <v>431</v>
      </c>
      <c r="B11" s="39"/>
      <c r="C11" s="39"/>
      <c r="D11" s="39"/>
      <c r="E11" s="39"/>
      <c r="F11" s="39"/>
    </row>
  </sheetData>
  <mergeCells count="8">
    <mergeCell ref="A3:F3"/>
    <mergeCell ref="A4:C4"/>
    <mergeCell ref="D5:F5"/>
    <mergeCell ref="A10:C10"/>
    <mergeCell ref="A11:F11"/>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8"/>
  <sheetViews>
    <sheetView showZeros="0" workbookViewId="0">
      <pane ySplit="1" topLeftCell="A20" activePane="bottomLeft" state="frozen"/>
      <selection/>
      <selection pane="bottomLeft" activeCell="A41" sqref="$A41:$XFD4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40"/>
      <c r="P2" s="40"/>
      <c r="Q2" s="41" t="s">
        <v>432</v>
      </c>
    </row>
    <row r="3" ht="35.25" customHeight="1" spans="1:17">
      <c r="A3" s="64" t="str">
        <f>"2025"&amp;"年部门政府采购预算表"</f>
        <v>2025年部门政府采购预算表</v>
      </c>
      <c r="B3" s="7"/>
      <c r="C3" s="7"/>
      <c r="D3" s="7"/>
      <c r="E3" s="7"/>
      <c r="F3" s="7"/>
      <c r="G3" s="7"/>
      <c r="H3" s="7"/>
      <c r="I3" s="7"/>
      <c r="J3" s="7"/>
      <c r="K3" s="57"/>
      <c r="L3" s="7"/>
      <c r="M3" s="7"/>
      <c r="N3" s="7"/>
      <c r="O3" s="57"/>
      <c r="P3" s="57"/>
      <c r="Q3" s="7"/>
    </row>
    <row r="4" ht="18.75" customHeight="1" spans="1:17">
      <c r="A4" s="43" t="str">
        <f>"单位名称："&amp;"双江拉祜族佤族布朗族傣族自治县中医医院"</f>
        <v>单位名称：双江拉祜族佤族布朗族傣族自治县中医医院</v>
      </c>
      <c r="B4" s="99"/>
      <c r="C4" s="99"/>
      <c r="D4" s="99"/>
      <c r="E4" s="99"/>
      <c r="F4" s="99"/>
      <c r="G4" s="99"/>
      <c r="H4" s="99"/>
      <c r="I4" s="99"/>
      <c r="J4" s="99"/>
      <c r="O4" s="69"/>
      <c r="P4" s="69"/>
      <c r="Q4" s="41" t="s">
        <v>181</v>
      </c>
    </row>
    <row r="5" ht="18.75" customHeight="1" spans="1:17">
      <c r="A5" s="12" t="s">
        <v>433</v>
      </c>
      <c r="B5" s="78" t="s">
        <v>434</v>
      </c>
      <c r="C5" s="78" t="s">
        <v>435</v>
      </c>
      <c r="D5" s="78" t="s">
        <v>436</v>
      </c>
      <c r="E5" s="78" t="s">
        <v>437</v>
      </c>
      <c r="F5" s="78" t="s">
        <v>438</v>
      </c>
      <c r="G5" s="46" t="s">
        <v>201</v>
      </c>
      <c r="H5" s="46"/>
      <c r="I5" s="46"/>
      <c r="J5" s="46"/>
      <c r="K5" s="80"/>
      <c r="L5" s="46"/>
      <c r="M5" s="46"/>
      <c r="N5" s="46"/>
      <c r="O5" s="70"/>
      <c r="P5" s="80"/>
      <c r="Q5" s="47"/>
    </row>
    <row r="6" ht="18.75" customHeight="1" spans="1:17">
      <c r="A6" s="17"/>
      <c r="B6" s="81"/>
      <c r="C6" s="81"/>
      <c r="D6" s="81"/>
      <c r="E6" s="81"/>
      <c r="F6" s="81"/>
      <c r="G6" s="81" t="s">
        <v>56</v>
      </c>
      <c r="H6" s="81" t="s">
        <v>59</v>
      </c>
      <c r="I6" s="81" t="s">
        <v>439</v>
      </c>
      <c r="J6" s="81" t="s">
        <v>440</v>
      </c>
      <c r="K6" s="82" t="s">
        <v>441</v>
      </c>
      <c r="L6" s="95" t="s">
        <v>78</v>
      </c>
      <c r="M6" s="95"/>
      <c r="N6" s="95"/>
      <c r="O6" s="96"/>
      <c r="P6" s="97"/>
      <c r="Q6" s="83"/>
    </row>
    <row r="7" ht="30" customHeight="1" spans="1:17">
      <c r="A7" s="19"/>
      <c r="B7" s="83"/>
      <c r="C7" s="83"/>
      <c r="D7" s="83"/>
      <c r="E7" s="83"/>
      <c r="F7" s="83"/>
      <c r="G7" s="83"/>
      <c r="H7" s="83" t="s">
        <v>58</v>
      </c>
      <c r="I7" s="83"/>
      <c r="J7" s="83"/>
      <c r="K7" s="84"/>
      <c r="L7" s="83" t="s">
        <v>58</v>
      </c>
      <c r="M7" s="83" t="s">
        <v>65</v>
      </c>
      <c r="N7" s="83" t="s">
        <v>209</v>
      </c>
      <c r="O7" s="98" t="s">
        <v>67</v>
      </c>
      <c r="P7" s="84" t="s">
        <v>68</v>
      </c>
      <c r="Q7" s="83" t="s">
        <v>69</v>
      </c>
    </row>
    <row r="8" ht="18.75" customHeight="1" spans="1:17">
      <c r="A8" s="33">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18.75" customHeight="1" spans="1:17">
      <c r="A9" s="86" t="s">
        <v>71</v>
      </c>
      <c r="B9" s="87"/>
      <c r="C9" s="87"/>
      <c r="D9" s="87"/>
      <c r="E9" s="102"/>
      <c r="F9" s="24">
        <v>5611000</v>
      </c>
      <c r="G9" s="24">
        <v>8211000</v>
      </c>
      <c r="H9" s="24"/>
      <c r="I9" s="24"/>
      <c r="J9" s="24"/>
      <c r="K9" s="24"/>
      <c r="L9" s="24">
        <v>8211000</v>
      </c>
      <c r="M9" s="24">
        <v>8211000</v>
      </c>
      <c r="N9" s="24"/>
      <c r="O9" s="24"/>
      <c r="P9" s="24"/>
      <c r="Q9" s="24"/>
    </row>
    <row r="10" ht="18.75" customHeight="1" spans="1:17">
      <c r="A10" s="219" t="s">
        <v>260</v>
      </c>
      <c r="B10" s="87" t="s">
        <v>442</v>
      </c>
      <c r="C10" s="87" t="s">
        <v>443</v>
      </c>
      <c r="D10" s="87" t="s">
        <v>444</v>
      </c>
      <c r="E10" s="104">
        <v>1430</v>
      </c>
      <c r="F10" s="24">
        <v>85800</v>
      </c>
      <c r="G10" s="24">
        <v>85800</v>
      </c>
      <c r="H10" s="24"/>
      <c r="I10" s="24"/>
      <c r="J10" s="24"/>
      <c r="K10" s="24"/>
      <c r="L10" s="24">
        <v>85800</v>
      </c>
      <c r="M10" s="24">
        <v>85800</v>
      </c>
      <c r="N10" s="24"/>
      <c r="O10" s="24"/>
      <c r="P10" s="24"/>
      <c r="Q10" s="24"/>
    </row>
    <row r="11" ht="18.75" customHeight="1" spans="1:17">
      <c r="A11" s="219" t="s">
        <v>260</v>
      </c>
      <c r="B11" s="87" t="s">
        <v>445</v>
      </c>
      <c r="C11" s="87" t="s">
        <v>443</v>
      </c>
      <c r="D11" s="87" t="s">
        <v>444</v>
      </c>
      <c r="E11" s="104">
        <v>1600</v>
      </c>
      <c r="F11" s="24">
        <v>48000</v>
      </c>
      <c r="G11" s="24">
        <v>48000</v>
      </c>
      <c r="H11" s="24"/>
      <c r="I11" s="24"/>
      <c r="J11" s="24"/>
      <c r="K11" s="24"/>
      <c r="L11" s="24">
        <v>48000</v>
      </c>
      <c r="M11" s="24">
        <v>48000</v>
      </c>
      <c r="N11" s="24"/>
      <c r="O11" s="24"/>
      <c r="P11" s="24"/>
      <c r="Q11" s="24"/>
    </row>
    <row r="12" ht="18.75" customHeight="1" spans="1:17">
      <c r="A12" s="219" t="s">
        <v>260</v>
      </c>
      <c r="B12" s="87" t="s">
        <v>446</v>
      </c>
      <c r="C12" s="87" t="s">
        <v>443</v>
      </c>
      <c r="D12" s="87" t="s">
        <v>444</v>
      </c>
      <c r="E12" s="104">
        <v>2400</v>
      </c>
      <c r="F12" s="24">
        <v>36000</v>
      </c>
      <c r="G12" s="24">
        <v>36000</v>
      </c>
      <c r="H12" s="24"/>
      <c r="I12" s="24"/>
      <c r="J12" s="24"/>
      <c r="K12" s="24"/>
      <c r="L12" s="24">
        <v>36000</v>
      </c>
      <c r="M12" s="24">
        <v>36000</v>
      </c>
      <c r="N12" s="24"/>
      <c r="O12" s="24"/>
      <c r="P12" s="24"/>
      <c r="Q12" s="24"/>
    </row>
    <row r="13" ht="18.75" customHeight="1" spans="1:17">
      <c r="A13" s="219" t="s">
        <v>260</v>
      </c>
      <c r="B13" s="87" t="s">
        <v>447</v>
      </c>
      <c r="C13" s="87" t="s">
        <v>443</v>
      </c>
      <c r="D13" s="87" t="s">
        <v>444</v>
      </c>
      <c r="E13" s="104">
        <v>1450</v>
      </c>
      <c r="F13" s="24">
        <v>58000</v>
      </c>
      <c r="G13" s="24">
        <v>58000</v>
      </c>
      <c r="H13" s="24"/>
      <c r="I13" s="24"/>
      <c r="J13" s="24"/>
      <c r="K13" s="24"/>
      <c r="L13" s="24">
        <v>58000</v>
      </c>
      <c r="M13" s="24">
        <v>58000</v>
      </c>
      <c r="N13" s="24"/>
      <c r="O13" s="24"/>
      <c r="P13" s="24"/>
      <c r="Q13" s="24"/>
    </row>
    <row r="14" ht="18.75" customHeight="1" spans="1:17">
      <c r="A14" s="219" t="s">
        <v>260</v>
      </c>
      <c r="B14" s="87" t="s">
        <v>448</v>
      </c>
      <c r="C14" s="87" t="s">
        <v>449</v>
      </c>
      <c r="D14" s="87" t="s">
        <v>450</v>
      </c>
      <c r="E14" s="104">
        <v>200</v>
      </c>
      <c r="F14" s="24">
        <v>100000</v>
      </c>
      <c r="G14" s="24">
        <v>100000</v>
      </c>
      <c r="H14" s="24"/>
      <c r="I14" s="24"/>
      <c r="J14" s="24"/>
      <c r="K14" s="24"/>
      <c r="L14" s="24">
        <v>100000</v>
      </c>
      <c r="M14" s="24">
        <v>100000</v>
      </c>
      <c r="N14" s="24"/>
      <c r="O14" s="24"/>
      <c r="P14" s="24"/>
      <c r="Q14" s="24"/>
    </row>
    <row r="15" ht="18.75" customHeight="1" spans="1:17">
      <c r="A15" s="219" t="s">
        <v>260</v>
      </c>
      <c r="B15" s="87" t="s">
        <v>451</v>
      </c>
      <c r="C15" s="87" t="s">
        <v>449</v>
      </c>
      <c r="D15" s="87" t="s">
        <v>452</v>
      </c>
      <c r="E15" s="104">
        <v>200</v>
      </c>
      <c r="F15" s="24">
        <v>300000</v>
      </c>
      <c r="G15" s="24">
        <v>300000</v>
      </c>
      <c r="H15" s="24"/>
      <c r="I15" s="24"/>
      <c r="J15" s="24"/>
      <c r="K15" s="24"/>
      <c r="L15" s="24">
        <v>300000</v>
      </c>
      <c r="M15" s="24">
        <v>300000</v>
      </c>
      <c r="N15" s="24"/>
      <c r="O15" s="24"/>
      <c r="P15" s="24"/>
      <c r="Q15" s="24"/>
    </row>
    <row r="16" ht="18.75" customHeight="1" spans="1:17">
      <c r="A16" s="219" t="s">
        <v>260</v>
      </c>
      <c r="B16" s="87" t="s">
        <v>453</v>
      </c>
      <c r="C16" s="87" t="s">
        <v>449</v>
      </c>
      <c r="D16" s="87" t="s">
        <v>454</v>
      </c>
      <c r="E16" s="104">
        <v>10</v>
      </c>
      <c r="F16" s="24">
        <v>30000</v>
      </c>
      <c r="G16" s="24">
        <v>30000</v>
      </c>
      <c r="H16" s="24"/>
      <c r="I16" s="24"/>
      <c r="J16" s="24"/>
      <c r="K16" s="24"/>
      <c r="L16" s="24">
        <v>30000</v>
      </c>
      <c r="M16" s="24">
        <v>30000</v>
      </c>
      <c r="N16" s="24"/>
      <c r="O16" s="24"/>
      <c r="P16" s="24"/>
      <c r="Q16" s="24"/>
    </row>
    <row r="17" ht="18.75" customHeight="1" spans="1:17">
      <c r="A17" s="219" t="s">
        <v>260</v>
      </c>
      <c r="B17" s="87" t="s">
        <v>455</v>
      </c>
      <c r="C17" s="87" t="s">
        <v>449</v>
      </c>
      <c r="D17" s="87" t="s">
        <v>456</v>
      </c>
      <c r="E17" s="104">
        <v>20</v>
      </c>
      <c r="F17" s="24">
        <v>20000</v>
      </c>
      <c r="G17" s="24">
        <v>20000</v>
      </c>
      <c r="H17" s="24"/>
      <c r="I17" s="24"/>
      <c r="J17" s="24"/>
      <c r="K17" s="24"/>
      <c r="L17" s="24">
        <v>20000</v>
      </c>
      <c r="M17" s="24">
        <v>20000</v>
      </c>
      <c r="N17" s="24"/>
      <c r="O17" s="24"/>
      <c r="P17" s="24"/>
      <c r="Q17" s="24"/>
    </row>
    <row r="18" ht="18.75" customHeight="1" spans="1:17">
      <c r="A18" s="219" t="s">
        <v>260</v>
      </c>
      <c r="B18" s="87" t="s">
        <v>457</v>
      </c>
      <c r="C18" s="87" t="s">
        <v>449</v>
      </c>
      <c r="D18" s="87" t="s">
        <v>454</v>
      </c>
      <c r="E18" s="104">
        <v>50</v>
      </c>
      <c r="F18" s="24">
        <v>50000</v>
      </c>
      <c r="G18" s="24">
        <v>50000</v>
      </c>
      <c r="H18" s="24"/>
      <c r="I18" s="24"/>
      <c r="J18" s="24"/>
      <c r="K18" s="24"/>
      <c r="L18" s="24">
        <v>50000</v>
      </c>
      <c r="M18" s="24">
        <v>50000</v>
      </c>
      <c r="N18" s="24"/>
      <c r="O18" s="24"/>
      <c r="P18" s="24"/>
      <c r="Q18" s="24"/>
    </row>
    <row r="19" ht="18.75" customHeight="1" spans="1:17">
      <c r="A19" s="219" t="s">
        <v>260</v>
      </c>
      <c r="B19" s="87" t="s">
        <v>458</v>
      </c>
      <c r="C19" s="87" t="s">
        <v>449</v>
      </c>
      <c r="D19" s="87" t="s">
        <v>452</v>
      </c>
      <c r="E19" s="104">
        <v>100</v>
      </c>
      <c r="F19" s="24">
        <v>130000</v>
      </c>
      <c r="G19" s="24">
        <v>130000</v>
      </c>
      <c r="H19" s="24"/>
      <c r="I19" s="24"/>
      <c r="J19" s="24"/>
      <c r="K19" s="24"/>
      <c r="L19" s="24">
        <v>130000</v>
      </c>
      <c r="M19" s="24">
        <v>130000</v>
      </c>
      <c r="N19" s="24"/>
      <c r="O19" s="24"/>
      <c r="P19" s="24"/>
      <c r="Q19" s="24"/>
    </row>
    <row r="20" ht="18.75" customHeight="1" spans="1:17">
      <c r="A20" s="219" t="s">
        <v>260</v>
      </c>
      <c r="B20" s="87" t="s">
        <v>459</v>
      </c>
      <c r="C20" s="87" t="s">
        <v>449</v>
      </c>
      <c r="D20" s="87" t="s">
        <v>454</v>
      </c>
      <c r="E20" s="104">
        <v>50</v>
      </c>
      <c r="F20" s="24">
        <v>50000</v>
      </c>
      <c r="G20" s="24">
        <v>50000</v>
      </c>
      <c r="H20" s="24"/>
      <c r="I20" s="24"/>
      <c r="J20" s="24"/>
      <c r="K20" s="24"/>
      <c r="L20" s="24">
        <v>50000</v>
      </c>
      <c r="M20" s="24">
        <v>50000</v>
      </c>
      <c r="N20" s="24"/>
      <c r="O20" s="24"/>
      <c r="P20" s="24"/>
      <c r="Q20" s="24"/>
    </row>
    <row r="21" ht="18.75" customHeight="1" spans="1:17">
      <c r="A21" s="219" t="s">
        <v>260</v>
      </c>
      <c r="B21" s="87" t="s">
        <v>460</v>
      </c>
      <c r="C21" s="87" t="s">
        <v>449</v>
      </c>
      <c r="D21" s="87" t="s">
        <v>450</v>
      </c>
      <c r="E21" s="104">
        <v>150</v>
      </c>
      <c r="F21" s="24">
        <v>22500</v>
      </c>
      <c r="G21" s="24">
        <v>22500</v>
      </c>
      <c r="H21" s="24"/>
      <c r="I21" s="24"/>
      <c r="J21" s="24"/>
      <c r="K21" s="24"/>
      <c r="L21" s="24">
        <v>22500</v>
      </c>
      <c r="M21" s="24">
        <v>22500</v>
      </c>
      <c r="N21" s="24"/>
      <c r="O21" s="24"/>
      <c r="P21" s="24"/>
      <c r="Q21" s="24"/>
    </row>
    <row r="22" ht="18.75" customHeight="1" spans="1:17">
      <c r="A22" s="219" t="s">
        <v>260</v>
      </c>
      <c r="B22" s="87" t="s">
        <v>461</v>
      </c>
      <c r="C22" s="87" t="s">
        <v>449</v>
      </c>
      <c r="D22" s="87" t="s">
        <v>456</v>
      </c>
      <c r="E22" s="104">
        <v>30</v>
      </c>
      <c r="F22" s="24">
        <v>30000</v>
      </c>
      <c r="G22" s="24">
        <v>30000</v>
      </c>
      <c r="H22" s="24"/>
      <c r="I22" s="24"/>
      <c r="J22" s="24"/>
      <c r="K22" s="24"/>
      <c r="L22" s="24">
        <v>30000</v>
      </c>
      <c r="M22" s="24">
        <v>30000</v>
      </c>
      <c r="N22" s="24"/>
      <c r="O22" s="24"/>
      <c r="P22" s="24"/>
      <c r="Q22" s="24"/>
    </row>
    <row r="23" ht="18.75" customHeight="1" spans="1:17">
      <c r="A23" s="219" t="s">
        <v>260</v>
      </c>
      <c r="B23" s="87" t="s">
        <v>462</v>
      </c>
      <c r="C23" s="87" t="s">
        <v>449</v>
      </c>
      <c r="D23" s="87" t="s">
        <v>463</v>
      </c>
      <c r="E23" s="104">
        <v>50</v>
      </c>
      <c r="F23" s="24">
        <v>25000</v>
      </c>
      <c r="G23" s="24">
        <v>25000</v>
      </c>
      <c r="H23" s="24"/>
      <c r="I23" s="24"/>
      <c r="J23" s="24"/>
      <c r="K23" s="24"/>
      <c r="L23" s="24">
        <v>25000</v>
      </c>
      <c r="M23" s="24">
        <v>25000</v>
      </c>
      <c r="N23" s="24"/>
      <c r="O23" s="24"/>
      <c r="P23" s="24"/>
      <c r="Q23" s="24"/>
    </row>
    <row r="24" ht="18.75" customHeight="1" spans="1:17">
      <c r="A24" s="219" t="s">
        <v>260</v>
      </c>
      <c r="B24" s="87" t="s">
        <v>464</v>
      </c>
      <c r="C24" s="87" t="s">
        <v>449</v>
      </c>
      <c r="D24" s="87" t="s">
        <v>456</v>
      </c>
      <c r="E24" s="104">
        <v>50</v>
      </c>
      <c r="F24" s="24">
        <v>100000</v>
      </c>
      <c r="G24" s="24">
        <v>100000</v>
      </c>
      <c r="H24" s="24"/>
      <c r="I24" s="24"/>
      <c r="J24" s="24"/>
      <c r="K24" s="24"/>
      <c r="L24" s="24">
        <v>100000</v>
      </c>
      <c r="M24" s="24">
        <v>100000</v>
      </c>
      <c r="N24" s="24"/>
      <c r="O24" s="24"/>
      <c r="P24" s="24"/>
      <c r="Q24" s="24"/>
    </row>
    <row r="25" ht="18.75" customHeight="1" spans="1:17">
      <c r="A25" s="219" t="s">
        <v>260</v>
      </c>
      <c r="B25" s="87" t="s">
        <v>465</v>
      </c>
      <c r="C25" s="87" t="s">
        <v>449</v>
      </c>
      <c r="D25" s="87" t="s">
        <v>452</v>
      </c>
      <c r="E25" s="104">
        <v>50</v>
      </c>
      <c r="F25" s="24">
        <v>65000</v>
      </c>
      <c r="G25" s="24">
        <v>65000</v>
      </c>
      <c r="H25" s="24"/>
      <c r="I25" s="24"/>
      <c r="J25" s="24"/>
      <c r="K25" s="24"/>
      <c r="L25" s="24">
        <v>65000</v>
      </c>
      <c r="M25" s="24">
        <v>65000</v>
      </c>
      <c r="N25" s="24"/>
      <c r="O25" s="24"/>
      <c r="P25" s="24"/>
      <c r="Q25" s="24"/>
    </row>
    <row r="26" ht="18.75" customHeight="1" spans="1:17">
      <c r="A26" s="219" t="s">
        <v>260</v>
      </c>
      <c r="B26" s="87" t="s">
        <v>466</v>
      </c>
      <c r="C26" s="87" t="s">
        <v>449</v>
      </c>
      <c r="D26" s="87" t="s">
        <v>452</v>
      </c>
      <c r="E26" s="104">
        <v>100</v>
      </c>
      <c r="F26" s="24">
        <v>90000</v>
      </c>
      <c r="G26" s="24">
        <v>90000</v>
      </c>
      <c r="H26" s="24"/>
      <c r="I26" s="24"/>
      <c r="J26" s="24"/>
      <c r="K26" s="24"/>
      <c r="L26" s="24">
        <v>90000</v>
      </c>
      <c r="M26" s="24">
        <v>90000</v>
      </c>
      <c r="N26" s="24"/>
      <c r="O26" s="24"/>
      <c r="P26" s="24"/>
      <c r="Q26" s="24"/>
    </row>
    <row r="27" ht="18.75" customHeight="1" spans="1:17">
      <c r="A27" s="219" t="s">
        <v>260</v>
      </c>
      <c r="B27" s="87" t="s">
        <v>467</v>
      </c>
      <c r="C27" s="87" t="s">
        <v>449</v>
      </c>
      <c r="D27" s="87" t="s">
        <v>454</v>
      </c>
      <c r="E27" s="104">
        <v>300</v>
      </c>
      <c r="F27" s="24">
        <v>15000</v>
      </c>
      <c r="G27" s="24">
        <v>15000</v>
      </c>
      <c r="H27" s="24"/>
      <c r="I27" s="24"/>
      <c r="J27" s="24"/>
      <c r="K27" s="24"/>
      <c r="L27" s="24">
        <v>15000</v>
      </c>
      <c r="M27" s="24">
        <v>15000</v>
      </c>
      <c r="N27" s="24"/>
      <c r="O27" s="24"/>
      <c r="P27" s="24"/>
      <c r="Q27" s="24"/>
    </row>
    <row r="28" ht="18.75" customHeight="1" spans="1:17">
      <c r="A28" s="219" t="s">
        <v>260</v>
      </c>
      <c r="B28" s="87" t="s">
        <v>468</v>
      </c>
      <c r="C28" s="87" t="s">
        <v>449</v>
      </c>
      <c r="D28" s="87" t="s">
        <v>469</v>
      </c>
      <c r="E28" s="104">
        <v>20</v>
      </c>
      <c r="F28" s="24">
        <v>50000</v>
      </c>
      <c r="G28" s="24">
        <v>50000</v>
      </c>
      <c r="H28" s="24"/>
      <c r="I28" s="24"/>
      <c r="J28" s="24"/>
      <c r="K28" s="24"/>
      <c r="L28" s="24">
        <v>50000</v>
      </c>
      <c r="M28" s="24">
        <v>50000</v>
      </c>
      <c r="N28" s="24"/>
      <c r="O28" s="24"/>
      <c r="P28" s="24"/>
      <c r="Q28" s="24"/>
    </row>
    <row r="29" ht="18.75" customHeight="1" spans="1:17">
      <c r="A29" s="219" t="s">
        <v>260</v>
      </c>
      <c r="B29" s="87" t="s">
        <v>470</v>
      </c>
      <c r="C29" s="87" t="s">
        <v>471</v>
      </c>
      <c r="D29" s="87" t="s">
        <v>472</v>
      </c>
      <c r="E29" s="104">
        <v>50</v>
      </c>
      <c r="F29" s="24">
        <v>500000</v>
      </c>
      <c r="G29" s="24">
        <v>500000</v>
      </c>
      <c r="H29" s="24"/>
      <c r="I29" s="24"/>
      <c r="J29" s="24"/>
      <c r="K29" s="24"/>
      <c r="L29" s="24">
        <v>500000</v>
      </c>
      <c r="M29" s="24">
        <v>500000</v>
      </c>
      <c r="N29" s="24"/>
      <c r="O29" s="24"/>
      <c r="P29" s="24"/>
      <c r="Q29" s="24"/>
    </row>
    <row r="30" ht="18.75" customHeight="1" spans="1:17">
      <c r="A30" s="219" t="s">
        <v>260</v>
      </c>
      <c r="B30" s="87" t="s">
        <v>473</v>
      </c>
      <c r="C30" s="87" t="s">
        <v>474</v>
      </c>
      <c r="D30" s="87" t="s">
        <v>475</v>
      </c>
      <c r="E30" s="104">
        <v>1</v>
      </c>
      <c r="F30" s="24">
        <v>400000</v>
      </c>
      <c r="G30" s="24">
        <v>400000</v>
      </c>
      <c r="H30" s="24"/>
      <c r="I30" s="24"/>
      <c r="J30" s="24"/>
      <c r="K30" s="24"/>
      <c r="L30" s="24">
        <v>400000</v>
      </c>
      <c r="M30" s="24">
        <v>400000</v>
      </c>
      <c r="N30" s="24"/>
      <c r="O30" s="24"/>
      <c r="P30" s="24"/>
      <c r="Q30" s="24"/>
    </row>
    <row r="31" ht="18.75" customHeight="1" spans="1:17">
      <c r="A31" s="219" t="s">
        <v>260</v>
      </c>
      <c r="B31" s="87" t="s">
        <v>476</v>
      </c>
      <c r="C31" s="87" t="s">
        <v>477</v>
      </c>
      <c r="D31" s="87" t="s">
        <v>472</v>
      </c>
      <c r="E31" s="104">
        <v>1</v>
      </c>
      <c r="F31" s="24"/>
      <c r="G31" s="24">
        <v>2600000</v>
      </c>
      <c r="H31" s="24"/>
      <c r="I31" s="24"/>
      <c r="J31" s="24"/>
      <c r="K31" s="24"/>
      <c r="L31" s="24">
        <v>2600000</v>
      </c>
      <c r="M31" s="24">
        <v>2600000</v>
      </c>
      <c r="N31" s="24"/>
      <c r="O31" s="24"/>
      <c r="P31" s="24"/>
      <c r="Q31" s="24"/>
    </row>
    <row r="32" ht="18.75" customHeight="1" spans="1:17">
      <c r="A32" s="219" t="s">
        <v>260</v>
      </c>
      <c r="B32" s="87" t="s">
        <v>478</v>
      </c>
      <c r="C32" s="87" t="s">
        <v>478</v>
      </c>
      <c r="D32" s="87" t="s">
        <v>362</v>
      </c>
      <c r="E32" s="104">
        <v>1</v>
      </c>
      <c r="F32" s="24">
        <v>350000</v>
      </c>
      <c r="G32" s="24">
        <v>350000</v>
      </c>
      <c r="H32" s="24"/>
      <c r="I32" s="24"/>
      <c r="J32" s="24"/>
      <c r="K32" s="24"/>
      <c r="L32" s="24">
        <v>350000</v>
      </c>
      <c r="M32" s="24">
        <v>350000</v>
      </c>
      <c r="N32" s="24"/>
      <c r="O32" s="24"/>
      <c r="P32" s="24"/>
      <c r="Q32" s="24"/>
    </row>
    <row r="33" ht="18.75" customHeight="1" spans="1:17">
      <c r="A33" s="219" t="s">
        <v>282</v>
      </c>
      <c r="B33" s="87" t="s">
        <v>479</v>
      </c>
      <c r="C33" s="87" t="s">
        <v>480</v>
      </c>
      <c r="D33" s="87" t="s">
        <v>481</v>
      </c>
      <c r="E33" s="104">
        <v>2</v>
      </c>
      <c r="F33" s="24">
        <v>200000</v>
      </c>
      <c r="G33" s="24">
        <v>200000</v>
      </c>
      <c r="H33" s="24"/>
      <c r="I33" s="24"/>
      <c r="J33" s="24"/>
      <c r="K33" s="24"/>
      <c r="L33" s="24">
        <v>200000</v>
      </c>
      <c r="M33" s="24">
        <v>200000</v>
      </c>
      <c r="N33" s="24"/>
      <c r="O33" s="24"/>
      <c r="P33" s="24"/>
      <c r="Q33" s="24"/>
    </row>
    <row r="34" ht="18.75" customHeight="1" spans="1:17">
      <c r="A34" s="219" t="s">
        <v>282</v>
      </c>
      <c r="B34" s="87" t="s">
        <v>482</v>
      </c>
      <c r="C34" s="87" t="s">
        <v>483</v>
      </c>
      <c r="D34" s="87" t="s">
        <v>472</v>
      </c>
      <c r="E34" s="104">
        <v>5</v>
      </c>
      <c r="F34" s="24">
        <v>17500</v>
      </c>
      <c r="G34" s="24">
        <v>17500</v>
      </c>
      <c r="H34" s="24"/>
      <c r="I34" s="24"/>
      <c r="J34" s="24"/>
      <c r="K34" s="24"/>
      <c r="L34" s="24">
        <v>17500</v>
      </c>
      <c r="M34" s="24">
        <v>17500</v>
      </c>
      <c r="N34" s="24"/>
      <c r="O34" s="24"/>
      <c r="P34" s="24"/>
      <c r="Q34" s="24"/>
    </row>
    <row r="35" ht="18.75" customHeight="1" spans="1:17">
      <c r="A35" s="219" t="s">
        <v>282</v>
      </c>
      <c r="B35" s="87" t="s">
        <v>484</v>
      </c>
      <c r="C35" s="87" t="s">
        <v>483</v>
      </c>
      <c r="D35" s="87" t="s">
        <v>472</v>
      </c>
      <c r="E35" s="104">
        <v>10</v>
      </c>
      <c r="F35" s="24">
        <v>14500</v>
      </c>
      <c r="G35" s="24">
        <v>14500</v>
      </c>
      <c r="H35" s="24"/>
      <c r="I35" s="24"/>
      <c r="J35" s="24"/>
      <c r="K35" s="24"/>
      <c r="L35" s="24">
        <v>14500</v>
      </c>
      <c r="M35" s="24">
        <v>14500</v>
      </c>
      <c r="N35" s="24"/>
      <c r="O35" s="24"/>
      <c r="P35" s="24"/>
      <c r="Q35" s="24"/>
    </row>
    <row r="36" ht="18.75" customHeight="1" spans="1:17">
      <c r="A36" s="219" t="s">
        <v>282</v>
      </c>
      <c r="B36" s="87" t="s">
        <v>485</v>
      </c>
      <c r="C36" s="87" t="s">
        <v>483</v>
      </c>
      <c r="D36" s="87" t="s">
        <v>486</v>
      </c>
      <c r="E36" s="104">
        <v>1</v>
      </c>
      <c r="F36" s="24">
        <v>200000</v>
      </c>
      <c r="G36" s="24">
        <v>200000</v>
      </c>
      <c r="H36" s="24"/>
      <c r="I36" s="24"/>
      <c r="J36" s="24"/>
      <c r="K36" s="24"/>
      <c r="L36" s="24">
        <v>200000</v>
      </c>
      <c r="M36" s="24">
        <v>200000</v>
      </c>
      <c r="N36" s="24"/>
      <c r="O36" s="24"/>
      <c r="P36" s="24"/>
      <c r="Q36" s="24"/>
    </row>
    <row r="37" ht="18.75" customHeight="1" spans="1:17">
      <c r="A37" s="219" t="s">
        <v>282</v>
      </c>
      <c r="B37" s="87" t="s">
        <v>487</v>
      </c>
      <c r="C37" s="87" t="s">
        <v>483</v>
      </c>
      <c r="D37" s="87" t="s">
        <v>472</v>
      </c>
      <c r="E37" s="104">
        <v>5</v>
      </c>
      <c r="F37" s="24">
        <v>40000</v>
      </c>
      <c r="G37" s="24">
        <v>40000</v>
      </c>
      <c r="H37" s="24"/>
      <c r="I37" s="24"/>
      <c r="J37" s="24"/>
      <c r="K37" s="24"/>
      <c r="L37" s="24">
        <v>40000</v>
      </c>
      <c r="M37" s="24">
        <v>40000</v>
      </c>
      <c r="N37" s="24"/>
      <c r="O37" s="24"/>
      <c r="P37" s="24"/>
      <c r="Q37" s="24"/>
    </row>
    <row r="38" ht="18.75" customHeight="1" spans="1:17">
      <c r="A38" s="219" t="s">
        <v>282</v>
      </c>
      <c r="B38" s="87" t="s">
        <v>488</v>
      </c>
      <c r="C38" s="87" t="s">
        <v>483</v>
      </c>
      <c r="D38" s="87" t="s">
        <v>472</v>
      </c>
      <c r="E38" s="104">
        <v>1</v>
      </c>
      <c r="F38" s="24">
        <v>150000</v>
      </c>
      <c r="G38" s="24">
        <v>150000</v>
      </c>
      <c r="H38" s="24"/>
      <c r="I38" s="24"/>
      <c r="J38" s="24"/>
      <c r="K38" s="24"/>
      <c r="L38" s="24">
        <v>150000</v>
      </c>
      <c r="M38" s="24">
        <v>150000</v>
      </c>
      <c r="N38" s="24"/>
      <c r="O38" s="24"/>
      <c r="P38" s="24"/>
      <c r="Q38" s="24"/>
    </row>
    <row r="39" ht="18.75" customHeight="1" spans="1:17">
      <c r="A39" s="219" t="s">
        <v>282</v>
      </c>
      <c r="B39" s="87" t="s">
        <v>489</v>
      </c>
      <c r="C39" s="87" t="s">
        <v>483</v>
      </c>
      <c r="D39" s="87" t="s">
        <v>472</v>
      </c>
      <c r="E39" s="104">
        <v>6</v>
      </c>
      <c r="F39" s="24">
        <v>300000</v>
      </c>
      <c r="G39" s="24">
        <v>300000</v>
      </c>
      <c r="H39" s="24"/>
      <c r="I39" s="24"/>
      <c r="J39" s="24"/>
      <c r="K39" s="24"/>
      <c r="L39" s="24">
        <v>300000</v>
      </c>
      <c r="M39" s="24">
        <v>300000</v>
      </c>
      <c r="N39" s="24"/>
      <c r="O39" s="24"/>
      <c r="P39" s="24"/>
      <c r="Q39" s="24"/>
    </row>
    <row r="40" ht="18.75" customHeight="1" spans="1:17">
      <c r="A40" s="219" t="s">
        <v>282</v>
      </c>
      <c r="B40" s="87" t="s">
        <v>490</v>
      </c>
      <c r="C40" s="87" t="s">
        <v>483</v>
      </c>
      <c r="D40" s="87" t="s">
        <v>472</v>
      </c>
      <c r="E40" s="104">
        <v>10</v>
      </c>
      <c r="F40" s="24">
        <v>28000</v>
      </c>
      <c r="G40" s="24">
        <v>28000</v>
      </c>
      <c r="H40" s="24"/>
      <c r="I40" s="24"/>
      <c r="J40" s="24"/>
      <c r="K40" s="24"/>
      <c r="L40" s="24">
        <v>28000</v>
      </c>
      <c r="M40" s="24">
        <v>28000</v>
      </c>
      <c r="N40" s="24"/>
      <c r="O40" s="24"/>
      <c r="P40" s="24"/>
      <c r="Q40" s="24"/>
    </row>
    <row r="41" ht="18.75" customHeight="1" spans="1:17">
      <c r="A41" s="219" t="s">
        <v>282</v>
      </c>
      <c r="B41" s="87" t="s">
        <v>491</v>
      </c>
      <c r="C41" s="87" t="s">
        <v>483</v>
      </c>
      <c r="D41" s="87" t="s">
        <v>472</v>
      </c>
      <c r="E41" s="104">
        <v>2</v>
      </c>
      <c r="F41" s="24">
        <v>360000</v>
      </c>
      <c r="G41" s="24">
        <v>360000</v>
      </c>
      <c r="H41" s="24"/>
      <c r="I41" s="24"/>
      <c r="J41" s="24"/>
      <c r="K41" s="24"/>
      <c r="L41" s="24">
        <v>360000</v>
      </c>
      <c r="M41" s="24">
        <v>360000</v>
      </c>
      <c r="N41" s="24"/>
      <c r="O41" s="24"/>
      <c r="P41" s="24"/>
      <c r="Q41" s="24"/>
    </row>
    <row r="42" ht="18.75" customHeight="1" spans="1:17">
      <c r="A42" s="219" t="s">
        <v>282</v>
      </c>
      <c r="B42" s="87" t="s">
        <v>492</v>
      </c>
      <c r="C42" s="87" t="s">
        <v>483</v>
      </c>
      <c r="D42" s="87" t="s">
        <v>472</v>
      </c>
      <c r="E42" s="104">
        <v>2</v>
      </c>
      <c r="F42" s="24">
        <v>100000</v>
      </c>
      <c r="G42" s="24">
        <v>100000</v>
      </c>
      <c r="H42" s="24"/>
      <c r="I42" s="24"/>
      <c r="J42" s="24"/>
      <c r="K42" s="24"/>
      <c r="L42" s="24">
        <v>100000</v>
      </c>
      <c r="M42" s="24">
        <v>100000</v>
      </c>
      <c r="N42" s="24"/>
      <c r="O42" s="24"/>
      <c r="P42" s="24"/>
      <c r="Q42" s="24"/>
    </row>
    <row r="43" ht="18.75" customHeight="1" spans="1:17">
      <c r="A43" s="219" t="s">
        <v>282</v>
      </c>
      <c r="B43" s="87" t="s">
        <v>493</v>
      </c>
      <c r="C43" s="87" t="s">
        <v>483</v>
      </c>
      <c r="D43" s="87" t="s">
        <v>472</v>
      </c>
      <c r="E43" s="104">
        <v>8</v>
      </c>
      <c r="F43" s="24">
        <v>9600</v>
      </c>
      <c r="G43" s="24">
        <v>9600</v>
      </c>
      <c r="H43" s="24"/>
      <c r="I43" s="24"/>
      <c r="J43" s="24"/>
      <c r="K43" s="24"/>
      <c r="L43" s="24">
        <v>9600</v>
      </c>
      <c r="M43" s="24">
        <v>9600</v>
      </c>
      <c r="N43" s="24"/>
      <c r="O43" s="24"/>
      <c r="P43" s="24"/>
      <c r="Q43" s="24"/>
    </row>
    <row r="44" ht="18.75" customHeight="1" spans="1:17">
      <c r="A44" s="219" t="s">
        <v>282</v>
      </c>
      <c r="B44" s="87" t="s">
        <v>494</v>
      </c>
      <c r="C44" s="87" t="s">
        <v>483</v>
      </c>
      <c r="D44" s="87" t="s">
        <v>472</v>
      </c>
      <c r="E44" s="104">
        <v>1</v>
      </c>
      <c r="F44" s="24">
        <v>3000</v>
      </c>
      <c r="G44" s="24">
        <v>3000</v>
      </c>
      <c r="H44" s="24"/>
      <c r="I44" s="24"/>
      <c r="J44" s="24"/>
      <c r="K44" s="24"/>
      <c r="L44" s="24">
        <v>3000</v>
      </c>
      <c r="M44" s="24">
        <v>3000</v>
      </c>
      <c r="N44" s="24"/>
      <c r="O44" s="24"/>
      <c r="P44" s="24"/>
      <c r="Q44" s="24"/>
    </row>
    <row r="45" ht="18.75" customHeight="1" spans="1:17">
      <c r="A45" s="219" t="s">
        <v>282</v>
      </c>
      <c r="B45" s="87" t="s">
        <v>495</v>
      </c>
      <c r="C45" s="87" t="s">
        <v>483</v>
      </c>
      <c r="D45" s="87" t="s">
        <v>472</v>
      </c>
      <c r="E45" s="104">
        <v>20</v>
      </c>
      <c r="F45" s="24">
        <v>110000</v>
      </c>
      <c r="G45" s="24">
        <v>110000</v>
      </c>
      <c r="H45" s="24"/>
      <c r="I45" s="24"/>
      <c r="J45" s="24"/>
      <c r="K45" s="24"/>
      <c r="L45" s="24">
        <v>110000</v>
      </c>
      <c r="M45" s="24">
        <v>110000</v>
      </c>
      <c r="N45" s="24"/>
      <c r="O45" s="24"/>
      <c r="P45" s="24"/>
      <c r="Q45" s="24"/>
    </row>
    <row r="46" ht="18.75" customHeight="1" spans="1:17">
      <c r="A46" s="219" t="s">
        <v>282</v>
      </c>
      <c r="B46" s="87" t="s">
        <v>496</v>
      </c>
      <c r="C46" s="87" t="s">
        <v>483</v>
      </c>
      <c r="D46" s="87" t="s">
        <v>472</v>
      </c>
      <c r="E46" s="104">
        <v>8</v>
      </c>
      <c r="F46" s="24">
        <v>5200</v>
      </c>
      <c r="G46" s="24">
        <v>5200</v>
      </c>
      <c r="H46" s="24"/>
      <c r="I46" s="24"/>
      <c r="J46" s="24"/>
      <c r="K46" s="24"/>
      <c r="L46" s="24">
        <v>5200</v>
      </c>
      <c r="M46" s="24">
        <v>5200</v>
      </c>
      <c r="N46" s="24"/>
      <c r="O46" s="24"/>
      <c r="P46" s="24"/>
      <c r="Q46" s="24"/>
    </row>
    <row r="47" ht="18.75" customHeight="1" spans="1:17">
      <c r="A47" s="219" t="s">
        <v>282</v>
      </c>
      <c r="B47" s="87" t="s">
        <v>497</v>
      </c>
      <c r="C47" s="87" t="s">
        <v>483</v>
      </c>
      <c r="D47" s="87" t="s">
        <v>472</v>
      </c>
      <c r="E47" s="104">
        <v>5</v>
      </c>
      <c r="F47" s="24">
        <v>60000</v>
      </c>
      <c r="G47" s="24">
        <v>60000</v>
      </c>
      <c r="H47" s="24"/>
      <c r="I47" s="24"/>
      <c r="J47" s="24"/>
      <c r="K47" s="24"/>
      <c r="L47" s="24">
        <v>60000</v>
      </c>
      <c r="M47" s="24">
        <v>60000</v>
      </c>
      <c r="N47" s="24"/>
      <c r="O47" s="24"/>
      <c r="P47" s="24"/>
      <c r="Q47" s="24"/>
    </row>
    <row r="48" ht="18.75" customHeight="1" spans="1:17">
      <c r="A48" s="219" t="s">
        <v>282</v>
      </c>
      <c r="B48" s="87" t="s">
        <v>498</v>
      </c>
      <c r="C48" s="87" t="s">
        <v>483</v>
      </c>
      <c r="D48" s="87" t="s">
        <v>472</v>
      </c>
      <c r="E48" s="104">
        <v>3</v>
      </c>
      <c r="F48" s="24">
        <v>3900</v>
      </c>
      <c r="G48" s="24">
        <v>3900</v>
      </c>
      <c r="H48" s="24"/>
      <c r="I48" s="24"/>
      <c r="J48" s="24"/>
      <c r="K48" s="24"/>
      <c r="L48" s="24">
        <v>3900</v>
      </c>
      <c r="M48" s="24">
        <v>3900</v>
      </c>
      <c r="N48" s="24"/>
      <c r="O48" s="24"/>
      <c r="P48" s="24"/>
      <c r="Q48" s="24"/>
    </row>
    <row r="49" ht="18.75" customHeight="1" spans="1:17">
      <c r="A49" s="219" t="s">
        <v>282</v>
      </c>
      <c r="B49" s="87" t="s">
        <v>499</v>
      </c>
      <c r="C49" s="87" t="s">
        <v>483</v>
      </c>
      <c r="D49" s="87" t="s">
        <v>472</v>
      </c>
      <c r="E49" s="104">
        <v>5</v>
      </c>
      <c r="F49" s="24">
        <v>4000</v>
      </c>
      <c r="G49" s="24">
        <v>4000</v>
      </c>
      <c r="H49" s="24"/>
      <c r="I49" s="24"/>
      <c r="J49" s="24"/>
      <c r="K49" s="24"/>
      <c r="L49" s="24">
        <v>4000</v>
      </c>
      <c r="M49" s="24">
        <v>4000</v>
      </c>
      <c r="N49" s="24"/>
      <c r="O49" s="24"/>
      <c r="P49" s="24"/>
      <c r="Q49" s="24"/>
    </row>
    <row r="50" ht="18.75" customHeight="1" spans="1:17">
      <c r="A50" s="219" t="s">
        <v>282</v>
      </c>
      <c r="B50" s="87" t="s">
        <v>500</v>
      </c>
      <c r="C50" s="87" t="s">
        <v>501</v>
      </c>
      <c r="D50" s="87" t="s">
        <v>486</v>
      </c>
      <c r="E50" s="104">
        <v>3</v>
      </c>
      <c r="F50" s="24">
        <v>300000</v>
      </c>
      <c r="G50" s="24">
        <v>300000</v>
      </c>
      <c r="H50" s="24"/>
      <c r="I50" s="24"/>
      <c r="J50" s="24"/>
      <c r="K50" s="24"/>
      <c r="L50" s="24">
        <v>300000</v>
      </c>
      <c r="M50" s="24">
        <v>300000</v>
      </c>
      <c r="N50" s="24"/>
      <c r="O50" s="24"/>
      <c r="P50" s="24"/>
      <c r="Q50" s="24"/>
    </row>
    <row r="51" ht="18.75" customHeight="1" spans="1:17">
      <c r="A51" s="219" t="s">
        <v>282</v>
      </c>
      <c r="B51" s="87" t="s">
        <v>502</v>
      </c>
      <c r="C51" s="87" t="s">
        <v>501</v>
      </c>
      <c r="D51" s="87" t="s">
        <v>486</v>
      </c>
      <c r="E51" s="104">
        <v>1</v>
      </c>
      <c r="F51" s="24">
        <v>100000</v>
      </c>
      <c r="G51" s="24">
        <v>100000</v>
      </c>
      <c r="H51" s="24"/>
      <c r="I51" s="24"/>
      <c r="J51" s="24"/>
      <c r="K51" s="24"/>
      <c r="L51" s="24">
        <v>100000</v>
      </c>
      <c r="M51" s="24">
        <v>100000</v>
      </c>
      <c r="N51" s="24"/>
      <c r="O51" s="24"/>
      <c r="P51" s="24"/>
      <c r="Q51" s="24"/>
    </row>
    <row r="52" ht="18.75" customHeight="1" spans="1:17">
      <c r="A52" s="219" t="s">
        <v>282</v>
      </c>
      <c r="B52" s="87" t="s">
        <v>503</v>
      </c>
      <c r="C52" s="87" t="s">
        <v>503</v>
      </c>
      <c r="D52" s="87" t="s">
        <v>481</v>
      </c>
      <c r="E52" s="104">
        <v>1</v>
      </c>
      <c r="F52" s="24">
        <v>200000</v>
      </c>
      <c r="G52" s="24">
        <v>200000</v>
      </c>
      <c r="H52" s="24"/>
      <c r="I52" s="24"/>
      <c r="J52" s="24"/>
      <c r="K52" s="24"/>
      <c r="L52" s="24">
        <v>200000</v>
      </c>
      <c r="M52" s="24">
        <v>200000</v>
      </c>
      <c r="N52" s="24"/>
      <c r="O52" s="24"/>
      <c r="P52" s="24"/>
      <c r="Q52" s="24"/>
    </row>
    <row r="53" ht="18.75" customHeight="1" spans="1:17">
      <c r="A53" s="219" t="s">
        <v>271</v>
      </c>
      <c r="B53" s="87" t="s">
        <v>504</v>
      </c>
      <c r="C53" s="87" t="s">
        <v>505</v>
      </c>
      <c r="D53" s="87" t="s">
        <v>506</v>
      </c>
      <c r="E53" s="104">
        <v>1</v>
      </c>
      <c r="F53" s="24">
        <v>250000</v>
      </c>
      <c r="G53" s="24">
        <v>250000</v>
      </c>
      <c r="H53" s="24"/>
      <c r="I53" s="24"/>
      <c r="J53" s="24"/>
      <c r="K53" s="24"/>
      <c r="L53" s="24">
        <v>250000</v>
      </c>
      <c r="M53" s="24">
        <v>250000</v>
      </c>
      <c r="N53" s="24"/>
      <c r="O53" s="24"/>
      <c r="P53" s="24"/>
      <c r="Q53" s="24"/>
    </row>
    <row r="54" ht="18.75" customHeight="1" spans="1:17">
      <c r="A54" s="219" t="s">
        <v>271</v>
      </c>
      <c r="B54" s="87" t="s">
        <v>507</v>
      </c>
      <c r="C54" s="87" t="s">
        <v>505</v>
      </c>
      <c r="D54" s="87" t="s">
        <v>362</v>
      </c>
      <c r="E54" s="104">
        <v>1</v>
      </c>
      <c r="F54" s="24">
        <v>550000</v>
      </c>
      <c r="G54" s="24">
        <v>550000</v>
      </c>
      <c r="H54" s="24"/>
      <c r="I54" s="24"/>
      <c r="J54" s="24"/>
      <c r="K54" s="24"/>
      <c r="L54" s="24">
        <v>550000</v>
      </c>
      <c r="M54" s="24">
        <v>550000</v>
      </c>
      <c r="N54" s="24"/>
      <c r="O54" s="24"/>
      <c r="P54" s="24"/>
      <c r="Q54" s="24"/>
    </row>
    <row r="55" ht="18.75" customHeight="1" spans="1:17">
      <c r="A55" s="219" t="s">
        <v>275</v>
      </c>
      <c r="B55" s="87" t="s">
        <v>508</v>
      </c>
      <c r="C55" s="87" t="s">
        <v>509</v>
      </c>
      <c r="D55" s="87" t="s">
        <v>362</v>
      </c>
      <c r="E55" s="104">
        <v>1</v>
      </c>
      <c r="F55" s="24">
        <v>20000</v>
      </c>
      <c r="G55" s="24">
        <v>20000</v>
      </c>
      <c r="H55" s="24"/>
      <c r="I55" s="24"/>
      <c r="J55" s="24"/>
      <c r="K55" s="24"/>
      <c r="L55" s="24">
        <v>20000</v>
      </c>
      <c r="M55" s="24">
        <v>20000</v>
      </c>
      <c r="N55" s="24"/>
      <c r="O55" s="24"/>
      <c r="P55" s="24"/>
      <c r="Q55" s="24"/>
    </row>
    <row r="56" ht="18.75" customHeight="1" spans="1:17">
      <c r="A56" s="219" t="s">
        <v>275</v>
      </c>
      <c r="B56" s="87" t="s">
        <v>510</v>
      </c>
      <c r="C56" s="87" t="s">
        <v>511</v>
      </c>
      <c r="D56" s="87" t="s">
        <v>362</v>
      </c>
      <c r="E56" s="104">
        <v>1</v>
      </c>
      <c r="F56" s="24">
        <v>20000</v>
      </c>
      <c r="G56" s="24">
        <v>20000</v>
      </c>
      <c r="H56" s="24"/>
      <c r="I56" s="24"/>
      <c r="J56" s="24"/>
      <c r="K56" s="24"/>
      <c r="L56" s="24">
        <v>20000</v>
      </c>
      <c r="M56" s="24">
        <v>20000</v>
      </c>
      <c r="N56" s="24"/>
      <c r="O56" s="24"/>
      <c r="P56" s="24"/>
      <c r="Q56" s="24"/>
    </row>
    <row r="57" ht="18.75" customHeight="1" spans="1:17">
      <c r="A57" s="219" t="s">
        <v>275</v>
      </c>
      <c r="B57" s="87" t="s">
        <v>512</v>
      </c>
      <c r="C57" s="87" t="s">
        <v>513</v>
      </c>
      <c r="D57" s="87" t="s">
        <v>362</v>
      </c>
      <c r="E57" s="104">
        <v>1</v>
      </c>
      <c r="F57" s="24">
        <v>10000</v>
      </c>
      <c r="G57" s="24">
        <v>10000</v>
      </c>
      <c r="H57" s="24"/>
      <c r="I57" s="24"/>
      <c r="J57" s="24"/>
      <c r="K57" s="24"/>
      <c r="L57" s="24">
        <v>10000</v>
      </c>
      <c r="M57" s="24">
        <v>10000</v>
      </c>
      <c r="N57" s="24"/>
      <c r="O57" s="24"/>
      <c r="P57" s="24"/>
      <c r="Q57" s="24"/>
    </row>
    <row r="58" ht="18.75" customHeight="1" spans="1:17">
      <c r="A58" s="89" t="s">
        <v>132</v>
      </c>
      <c r="B58" s="90"/>
      <c r="C58" s="90"/>
      <c r="D58" s="90"/>
      <c r="E58" s="102"/>
      <c r="F58" s="24">
        <v>5611000</v>
      </c>
      <c r="G58" s="24">
        <v>8211000</v>
      </c>
      <c r="H58" s="24"/>
      <c r="I58" s="24"/>
      <c r="J58" s="24"/>
      <c r="K58" s="24"/>
      <c r="L58" s="24">
        <v>8211000</v>
      </c>
      <c r="M58" s="24">
        <v>8211000</v>
      </c>
      <c r="N58" s="24"/>
      <c r="O58" s="24"/>
      <c r="P58" s="24"/>
      <c r="Q58" s="24"/>
    </row>
  </sheetData>
  <mergeCells count="16">
    <mergeCell ref="A3:Q3"/>
    <mergeCell ref="A4:F4"/>
    <mergeCell ref="G5:Q5"/>
    <mergeCell ref="L6:Q6"/>
    <mergeCell ref="A58:E5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N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8"/>
      <c r="B2" s="68"/>
      <c r="C2" s="73"/>
      <c r="D2" s="68"/>
      <c r="E2" s="68"/>
      <c r="F2" s="68"/>
      <c r="G2" s="68"/>
      <c r="H2" s="74"/>
      <c r="I2" s="68"/>
      <c r="J2" s="68"/>
      <c r="K2" s="68"/>
      <c r="L2" s="40"/>
      <c r="M2" s="92"/>
      <c r="N2" s="93" t="s">
        <v>514</v>
      </c>
    </row>
    <row r="3" ht="34.5" customHeight="1" spans="1:14">
      <c r="A3" s="42" t="str">
        <f>"2025"&amp;"年部门政府购买服务预算表"</f>
        <v>2025年部门政府购买服务预算表</v>
      </c>
      <c r="B3" s="75"/>
      <c r="C3" s="57"/>
      <c r="D3" s="75"/>
      <c r="E3" s="75"/>
      <c r="F3" s="75"/>
      <c r="G3" s="75"/>
      <c r="H3" s="76"/>
      <c r="I3" s="75"/>
      <c r="J3" s="75"/>
      <c r="K3" s="75"/>
      <c r="L3" s="57"/>
      <c r="M3" s="76"/>
      <c r="N3" s="75"/>
    </row>
    <row r="4" ht="18.75" customHeight="1" spans="1:14">
      <c r="A4" s="65" t="str">
        <f>"单位名称："&amp;"双江拉祜族佤族布朗族傣族自治县中医医院"</f>
        <v>单位名称：双江拉祜族佤族布朗族傣族自治县中医医院</v>
      </c>
      <c r="B4" s="66"/>
      <c r="C4" s="77"/>
      <c r="D4" s="66"/>
      <c r="E4" s="66"/>
      <c r="F4" s="66"/>
      <c r="G4" s="66"/>
      <c r="H4" s="74"/>
      <c r="I4" s="68"/>
      <c r="J4" s="68"/>
      <c r="K4" s="68"/>
      <c r="L4" s="69"/>
      <c r="M4" s="94"/>
      <c r="N4" s="93" t="s">
        <v>181</v>
      </c>
    </row>
    <row r="5" ht="18.75" customHeight="1" spans="1:14">
      <c r="A5" s="12" t="s">
        <v>433</v>
      </c>
      <c r="B5" s="78" t="s">
        <v>515</v>
      </c>
      <c r="C5" s="79" t="s">
        <v>516</v>
      </c>
      <c r="D5" s="46" t="s">
        <v>201</v>
      </c>
      <c r="E5" s="46"/>
      <c r="F5" s="46"/>
      <c r="G5" s="46"/>
      <c r="H5" s="80"/>
      <c r="I5" s="46"/>
      <c r="J5" s="46"/>
      <c r="K5" s="46"/>
      <c r="L5" s="70"/>
      <c r="M5" s="80"/>
      <c r="N5" s="47"/>
    </row>
    <row r="6" ht="18.75" customHeight="1" spans="1:14">
      <c r="A6" s="17"/>
      <c r="B6" s="81"/>
      <c r="C6" s="82"/>
      <c r="D6" s="81" t="s">
        <v>56</v>
      </c>
      <c r="E6" s="81" t="s">
        <v>59</v>
      </c>
      <c r="F6" s="81" t="s">
        <v>439</v>
      </c>
      <c r="G6" s="81" t="s">
        <v>440</v>
      </c>
      <c r="H6" s="82" t="s">
        <v>441</v>
      </c>
      <c r="I6" s="95" t="s">
        <v>78</v>
      </c>
      <c r="J6" s="95"/>
      <c r="K6" s="95"/>
      <c r="L6" s="96"/>
      <c r="M6" s="97"/>
      <c r="N6" s="83"/>
    </row>
    <row r="7" ht="26.25" customHeight="1" spans="1:14">
      <c r="A7" s="19"/>
      <c r="B7" s="83"/>
      <c r="C7" s="84"/>
      <c r="D7" s="83"/>
      <c r="E7" s="83"/>
      <c r="F7" s="83"/>
      <c r="G7" s="83"/>
      <c r="H7" s="84"/>
      <c r="I7" s="83" t="s">
        <v>58</v>
      </c>
      <c r="J7" s="83" t="s">
        <v>65</v>
      </c>
      <c r="K7" s="83" t="s">
        <v>209</v>
      </c>
      <c r="L7" s="98" t="s">
        <v>67</v>
      </c>
      <c r="M7" s="84" t="s">
        <v>68</v>
      </c>
      <c r="N7" s="83" t="s">
        <v>69</v>
      </c>
    </row>
    <row r="8" ht="18.75" customHeight="1" spans="1:14">
      <c r="A8" s="85">
        <v>1</v>
      </c>
      <c r="B8" s="85">
        <v>2</v>
      </c>
      <c r="C8" s="85">
        <v>3</v>
      </c>
      <c r="D8" s="85">
        <v>4</v>
      </c>
      <c r="E8" s="85">
        <v>5</v>
      </c>
      <c r="F8" s="85">
        <v>6</v>
      </c>
      <c r="G8" s="85">
        <v>7</v>
      </c>
      <c r="H8" s="85">
        <v>8</v>
      </c>
      <c r="I8" s="85">
        <v>9</v>
      </c>
      <c r="J8" s="85">
        <v>10</v>
      </c>
      <c r="K8" s="85">
        <v>11</v>
      </c>
      <c r="L8" s="85">
        <v>12</v>
      </c>
      <c r="M8" s="85">
        <v>13</v>
      </c>
      <c r="N8" s="85">
        <v>14</v>
      </c>
    </row>
    <row r="9" ht="18.75" customHeight="1" spans="1:14">
      <c r="A9" s="86"/>
      <c r="B9" s="87"/>
      <c r="C9" s="88"/>
      <c r="D9" s="24"/>
      <c r="E9" s="24"/>
      <c r="F9" s="24"/>
      <c r="G9" s="24"/>
      <c r="H9" s="24"/>
      <c r="I9" s="24"/>
      <c r="J9" s="24"/>
      <c r="K9" s="24"/>
      <c r="L9" s="24"/>
      <c r="M9" s="24"/>
      <c r="N9" s="24"/>
    </row>
    <row r="10" ht="18.75" customHeight="1" spans="1:14">
      <c r="A10" s="86"/>
      <c r="B10" s="87"/>
      <c r="C10" s="88"/>
      <c r="D10" s="24"/>
      <c r="E10" s="24"/>
      <c r="F10" s="24"/>
      <c r="G10" s="24"/>
      <c r="H10" s="24"/>
      <c r="I10" s="24"/>
      <c r="J10" s="24"/>
      <c r="K10" s="24"/>
      <c r="L10" s="24"/>
      <c r="M10" s="24"/>
      <c r="N10" s="24"/>
    </row>
    <row r="11" ht="18.75" customHeight="1" spans="1:14">
      <c r="A11" s="89" t="s">
        <v>132</v>
      </c>
      <c r="B11" s="90"/>
      <c r="C11" s="91"/>
      <c r="D11" s="24"/>
      <c r="E11" s="24"/>
      <c r="F11" s="24"/>
      <c r="G11" s="24"/>
      <c r="H11" s="24"/>
      <c r="I11" s="24"/>
      <c r="J11" s="24"/>
      <c r="K11" s="24"/>
      <c r="L11" s="24"/>
      <c r="M11" s="24"/>
      <c r="N11" s="24"/>
    </row>
    <row r="12" ht="18" customHeight="1" spans="1:14">
      <c r="A12" s="38" t="s">
        <v>517</v>
      </c>
      <c r="B12" s="39"/>
      <c r="C12" s="39"/>
      <c r="D12" s="39"/>
      <c r="E12" s="39"/>
      <c r="F12" s="39"/>
      <c r="G12" s="39"/>
      <c r="H12" s="39"/>
      <c r="I12" s="39"/>
      <c r="J12" s="39"/>
      <c r="K12" s="39"/>
      <c r="L12" s="39"/>
      <c r="M12" s="39"/>
      <c r="N12" s="39"/>
    </row>
  </sheetData>
  <mergeCells count="14">
    <mergeCell ref="A3:N3"/>
    <mergeCell ref="A4:C4"/>
    <mergeCell ref="D5:N5"/>
    <mergeCell ref="I6:N6"/>
    <mergeCell ref="A11:C11"/>
    <mergeCell ref="A12:N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I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63"/>
      <c r="G2" s="40"/>
      <c r="H2" s="40"/>
      <c r="I2" s="40" t="s">
        <v>518</v>
      </c>
    </row>
    <row r="3" ht="27.75" customHeight="1" spans="1:9">
      <c r="A3" s="64" t="str">
        <f>"2025"&amp;"年县对下转移支付预算表"</f>
        <v>2025年县对下转移支付预算表</v>
      </c>
      <c r="B3" s="7"/>
      <c r="C3" s="7"/>
      <c r="D3" s="7"/>
      <c r="E3" s="7"/>
      <c r="F3" s="7"/>
      <c r="G3" s="57"/>
      <c r="H3" s="57"/>
      <c r="I3" s="7"/>
    </row>
    <row r="4" ht="18.75" customHeight="1" spans="1:9">
      <c r="A4" s="65" t="str">
        <f>"单位名称："&amp;"双江拉祜族佤族布朗族傣族自治县中医医院"</f>
        <v>单位名称：双江拉祜族佤族布朗族傣族自治县中医医院</v>
      </c>
      <c r="B4" s="66"/>
      <c r="C4" s="66"/>
      <c r="D4" s="67"/>
      <c r="E4" s="68"/>
      <c r="G4" s="69"/>
      <c r="H4" s="69"/>
      <c r="I4" s="40" t="s">
        <v>181</v>
      </c>
    </row>
    <row r="5" ht="18.75" customHeight="1" spans="1:9">
      <c r="A5" s="31" t="s">
        <v>519</v>
      </c>
      <c r="B5" s="13" t="s">
        <v>201</v>
      </c>
      <c r="C5" s="14"/>
      <c r="D5" s="14"/>
      <c r="E5" s="13" t="s">
        <v>520</v>
      </c>
      <c r="F5" s="14"/>
      <c r="G5" s="70"/>
      <c r="H5" s="70"/>
      <c r="I5" s="15"/>
    </row>
    <row r="6" ht="18.75" customHeight="1" spans="1:9">
      <c r="A6" s="33"/>
      <c r="B6" s="32" t="s">
        <v>56</v>
      </c>
      <c r="C6" s="12" t="s">
        <v>59</v>
      </c>
      <c r="D6" s="71" t="s">
        <v>521</v>
      </c>
      <c r="E6" s="72" t="s">
        <v>522</v>
      </c>
      <c r="F6" s="72" t="s">
        <v>522</v>
      </c>
      <c r="G6" s="72" t="s">
        <v>522</v>
      </c>
      <c r="H6" s="72" t="s">
        <v>522</v>
      </c>
      <c r="I6" s="72" t="s">
        <v>522</v>
      </c>
    </row>
    <row r="7" ht="18.75" customHeight="1" spans="1:9">
      <c r="A7" s="72">
        <v>1</v>
      </c>
      <c r="B7" s="72">
        <v>2</v>
      </c>
      <c r="C7" s="72">
        <v>3</v>
      </c>
      <c r="D7" s="72">
        <v>4</v>
      </c>
      <c r="E7" s="72">
        <v>5</v>
      </c>
      <c r="F7" s="72">
        <v>6</v>
      </c>
      <c r="G7" s="72">
        <v>7</v>
      </c>
      <c r="H7" s="72">
        <v>8</v>
      </c>
      <c r="I7" s="72">
        <v>9</v>
      </c>
    </row>
    <row r="8" ht="18.75" customHeight="1" spans="1:9">
      <c r="A8" s="34"/>
      <c r="B8" s="24"/>
      <c r="C8" s="24"/>
      <c r="D8" s="24"/>
      <c r="E8" s="24"/>
      <c r="F8" s="24"/>
      <c r="G8" s="24"/>
      <c r="H8" s="24"/>
      <c r="I8" s="24"/>
    </row>
    <row r="9" ht="18.75" customHeight="1" spans="1:9">
      <c r="A9" s="34"/>
      <c r="B9" s="24"/>
      <c r="C9" s="24"/>
      <c r="D9" s="24"/>
      <c r="E9" s="24"/>
      <c r="F9" s="24"/>
      <c r="G9" s="24"/>
      <c r="H9" s="24"/>
      <c r="I9" s="24"/>
    </row>
    <row r="10" ht="24" customHeight="1" spans="1:9">
      <c r="A10" s="38" t="s">
        <v>523</v>
      </c>
      <c r="B10" s="39"/>
      <c r="C10" s="39"/>
      <c r="D10" s="39"/>
      <c r="E10" s="39"/>
      <c r="F10" s="39"/>
      <c r="G10" s="39"/>
      <c r="H10" s="39"/>
      <c r="I10" s="39"/>
    </row>
  </sheetData>
  <mergeCells count="6">
    <mergeCell ref="A3:I3"/>
    <mergeCell ref="A4:E4"/>
    <mergeCell ref="B5:D5"/>
    <mergeCell ref="E5:I5"/>
    <mergeCell ref="A10:I10"/>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524</v>
      </c>
    </row>
    <row r="3" ht="36" customHeight="1" spans="1:10">
      <c r="A3" s="6" t="str">
        <f>"2025"&amp;"年县对下转移支付绩效目标表"</f>
        <v>2025年县对下转移支付绩效目标表</v>
      </c>
      <c r="B3" s="7"/>
      <c r="C3" s="7"/>
      <c r="D3" s="7"/>
      <c r="E3" s="7"/>
      <c r="F3" s="57"/>
      <c r="G3" s="7"/>
      <c r="H3" s="57"/>
      <c r="I3" s="57"/>
      <c r="J3" s="7"/>
    </row>
    <row r="4" ht="18.75" customHeight="1" spans="1:8">
      <c r="A4" s="8" t="str">
        <f>"单位名称："&amp;"双江拉祜族佤族布朗族傣族自治县中医医院"</f>
        <v>单位名称：双江拉祜族佤族布朗族傣族自治县中医医院</v>
      </c>
      <c r="B4" s="4"/>
      <c r="C4" s="4"/>
      <c r="D4" s="4"/>
      <c r="E4" s="4"/>
      <c r="F4" s="58"/>
      <c r="G4" s="4"/>
      <c r="H4" s="58"/>
    </row>
    <row r="5" ht="18.75" customHeight="1" spans="1:10">
      <c r="A5" s="48" t="s">
        <v>322</v>
      </c>
      <c r="B5" s="48" t="s">
        <v>323</v>
      </c>
      <c r="C5" s="48" t="s">
        <v>324</v>
      </c>
      <c r="D5" s="48" t="s">
        <v>325</v>
      </c>
      <c r="E5" s="48" t="s">
        <v>326</v>
      </c>
      <c r="F5" s="59" t="s">
        <v>327</v>
      </c>
      <c r="G5" s="48" t="s">
        <v>328</v>
      </c>
      <c r="H5" s="59" t="s">
        <v>329</v>
      </c>
      <c r="I5" s="59" t="s">
        <v>330</v>
      </c>
      <c r="J5" s="48" t="s">
        <v>331</v>
      </c>
    </row>
    <row r="6" ht="18.75" customHeight="1" spans="1:10">
      <c r="A6" s="48">
        <v>1</v>
      </c>
      <c r="B6" s="48">
        <v>2</v>
      </c>
      <c r="C6" s="48">
        <v>3</v>
      </c>
      <c r="D6" s="48">
        <v>4</v>
      </c>
      <c r="E6" s="48">
        <v>5</v>
      </c>
      <c r="F6" s="59">
        <v>6</v>
      </c>
      <c r="G6" s="48">
        <v>7</v>
      </c>
      <c r="H6" s="59">
        <v>8</v>
      </c>
      <c r="I6" s="59">
        <v>9</v>
      </c>
      <c r="J6" s="48">
        <v>10</v>
      </c>
    </row>
    <row r="7" ht="18.75" customHeight="1" spans="1:10">
      <c r="A7" s="22"/>
      <c r="B7" s="60"/>
      <c r="C7" s="60"/>
      <c r="D7" s="60"/>
      <c r="E7" s="49"/>
      <c r="F7" s="61"/>
      <c r="G7" s="49"/>
      <c r="H7" s="61"/>
      <c r="I7" s="61"/>
      <c r="J7" s="49"/>
    </row>
    <row r="8" ht="18.75" customHeight="1" spans="1:10">
      <c r="A8" s="22"/>
      <c r="B8" s="22"/>
      <c r="C8" s="22"/>
      <c r="D8" s="22"/>
      <c r="E8" s="22"/>
      <c r="F8" s="62"/>
      <c r="G8" s="22"/>
      <c r="H8" s="22"/>
      <c r="I8" s="22"/>
      <c r="J8" s="22"/>
    </row>
    <row r="9" ht="19" customHeight="1" spans="1:10">
      <c r="A9" s="38" t="s">
        <v>525</v>
      </c>
      <c r="B9" s="39"/>
      <c r="C9" s="39"/>
      <c r="D9" s="39"/>
      <c r="E9" s="39"/>
      <c r="F9" s="39"/>
      <c r="G9" s="39"/>
      <c r="H9" s="39"/>
      <c r="I9" s="39"/>
      <c r="J9" s="39"/>
    </row>
  </sheetData>
  <mergeCells count="3">
    <mergeCell ref="A3:J3"/>
    <mergeCell ref="A4:H4"/>
    <mergeCell ref="A9:J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4"/>
  <sheetViews>
    <sheetView showZeros="0" tabSelected="1" workbookViewId="0">
      <pane ySplit="1" topLeftCell="A2" activePane="bottomLeft" state="frozen"/>
      <selection/>
      <selection pane="bottomLeft" activeCell="C9" sqref="C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526</v>
      </c>
    </row>
    <row r="3" ht="34.5" customHeight="1" spans="1:8">
      <c r="A3" s="42" t="str">
        <f>"2025"&amp;"年新增资产配置表"</f>
        <v>2025年新增资产配置表</v>
      </c>
      <c r="B3" s="7"/>
      <c r="C3" s="7"/>
      <c r="D3" s="7"/>
      <c r="E3" s="7"/>
      <c r="F3" s="7"/>
      <c r="G3" s="7"/>
      <c r="H3" s="7"/>
    </row>
    <row r="4" ht="18.75" customHeight="1" spans="1:8">
      <c r="A4" s="43" t="str">
        <f>"单位名称："&amp;"双江拉祜族佤族布朗族傣族自治县中医医院"</f>
        <v>单位名称：双江拉祜族佤族布朗族傣族自治县中医医院</v>
      </c>
      <c r="B4" s="9"/>
      <c r="C4" s="4"/>
      <c r="H4" s="44" t="s">
        <v>181</v>
      </c>
    </row>
    <row r="5" ht="18.75" customHeight="1" spans="1:8">
      <c r="A5" s="12" t="s">
        <v>194</v>
      </c>
      <c r="B5" s="12" t="s">
        <v>527</v>
      </c>
      <c r="C5" s="12" t="s">
        <v>528</v>
      </c>
      <c r="D5" s="12" t="s">
        <v>529</v>
      </c>
      <c r="E5" s="12" t="s">
        <v>530</v>
      </c>
      <c r="F5" s="45" t="s">
        <v>531</v>
      </c>
      <c r="G5" s="46"/>
      <c r="H5" s="47"/>
    </row>
    <row r="6" ht="18.75" customHeight="1" spans="1:8">
      <c r="A6" s="19"/>
      <c r="B6" s="19"/>
      <c r="C6" s="19"/>
      <c r="D6" s="19"/>
      <c r="E6" s="19"/>
      <c r="F6" s="48" t="s">
        <v>437</v>
      </c>
      <c r="G6" s="48" t="s">
        <v>532</v>
      </c>
      <c r="H6" s="48" t="s">
        <v>533</v>
      </c>
    </row>
    <row r="7" ht="18.75" customHeight="1" spans="1:8">
      <c r="A7" s="48">
        <v>1</v>
      </c>
      <c r="B7" s="48">
        <v>2</v>
      </c>
      <c r="C7" s="48">
        <v>3</v>
      </c>
      <c r="D7" s="48">
        <v>4</v>
      </c>
      <c r="E7" s="48">
        <v>5</v>
      </c>
      <c r="F7" s="48">
        <v>6</v>
      </c>
      <c r="G7" s="48">
        <v>7</v>
      </c>
      <c r="H7" s="48">
        <v>8</v>
      </c>
    </row>
    <row r="8" ht="24" customHeight="1" spans="1:8">
      <c r="A8" s="49" t="s">
        <v>71</v>
      </c>
      <c r="B8" s="48" t="s">
        <v>449</v>
      </c>
      <c r="C8" s="48" t="s">
        <v>534</v>
      </c>
      <c r="D8" s="50" t="s">
        <v>448</v>
      </c>
      <c r="E8" s="50" t="s">
        <v>450</v>
      </c>
      <c r="F8" s="51">
        <v>200</v>
      </c>
      <c r="G8" s="49">
        <v>500</v>
      </c>
      <c r="H8" s="52">
        <v>100000</v>
      </c>
    </row>
    <row r="9" ht="21" customHeight="1" spans="1:8">
      <c r="A9" s="49" t="s">
        <v>71</v>
      </c>
      <c r="B9" s="48" t="s">
        <v>449</v>
      </c>
      <c r="C9" s="48" t="s">
        <v>535</v>
      </c>
      <c r="D9" s="50" t="s">
        <v>451</v>
      </c>
      <c r="E9" s="50" t="s">
        <v>452</v>
      </c>
      <c r="F9" s="51">
        <v>200</v>
      </c>
      <c r="G9" s="49">
        <v>1500</v>
      </c>
      <c r="H9" s="52">
        <v>300000</v>
      </c>
    </row>
    <row r="10" ht="21" customHeight="1" spans="1:8">
      <c r="A10" s="49" t="s">
        <v>71</v>
      </c>
      <c r="B10" s="48" t="s">
        <v>449</v>
      </c>
      <c r="C10" s="48" t="s">
        <v>536</v>
      </c>
      <c r="D10" s="50" t="s">
        <v>453</v>
      </c>
      <c r="E10" s="50" t="s">
        <v>454</v>
      </c>
      <c r="F10" s="51">
        <v>10</v>
      </c>
      <c r="G10" s="49">
        <v>3000</v>
      </c>
      <c r="H10" s="52">
        <v>30000</v>
      </c>
    </row>
    <row r="11" ht="21" customHeight="1" spans="1:8">
      <c r="A11" s="49" t="s">
        <v>71</v>
      </c>
      <c r="B11" s="48" t="s">
        <v>449</v>
      </c>
      <c r="C11" s="53" t="s">
        <v>537</v>
      </c>
      <c r="D11" s="50" t="s">
        <v>455</v>
      </c>
      <c r="E11" s="50" t="s">
        <v>456</v>
      </c>
      <c r="F11" s="51">
        <v>20</v>
      </c>
      <c r="G11" s="49">
        <v>1000</v>
      </c>
      <c r="H11" s="52">
        <v>20000</v>
      </c>
    </row>
    <row r="12" ht="21" customHeight="1" spans="1:8">
      <c r="A12" s="49" t="s">
        <v>71</v>
      </c>
      <c r="B12" s="48" t="s">
        <v>449</v>
      </c>
      <c r="C12" s="53" t="s">
        <v>537</v>
      </c>
      <c r="D12" s="50" t="s">
        <v>457</v>
      </c>
      <c r="E12" s="50" t="s">
        <v>454</v>
      </c>
      <c r="F12" s="51">
        <v>50</v>
      </c>
      <c r="G12" s="49">
        <v>1000</v>
      </c>
      <c r="H12" s="52">
        <v>50000</v>
      </c>
    </row>
    <row r="13" ht="21" customHeight="1" spans="1:8">
      <c r="A13" s="49" t="s">
        <v>71</v>
      </c>
      <c r="B13" s="48" t="s">
        <v>449</v>
      </c>
      <c r="C13" s="48" t="s">
        <v>538</v>
      </c>
      <c r="D13" s="50" t="s">
        <v>458</v>
      </c>
      <c r="E13" s="50" t="s">
        <v>452</v>
      </c>
      <c r="F13" s="51">
        <v>100</v>
      </c>
      <c r="G13" s="49">
        <v>1300</v>
      </c>
      <c r="H13" s="52">
        <v>130000</v>
      </c>
    </row>
    <row r="14" ht="21" customHeight="1" spans="1:8">
      <c r="A14" s="49" t="s">
        <v>71</v>
      </c>
      <c r="B14" s="48" t="s">
        <v>449</v>
      </c>
      <c r="C14" s="53" t="s">
        <v>537</v>
      </c>
      <c r="D14" s="50" t="s">
        <v>459</v>
      </c>
      <c r="E14" s="50" t="s">
        <v>454</v>
      </c>
      <c r="F14" s="51">
        <v>50</v>
      </c>
      <c r="G14" s="49">
        <v>1000</v>
      </c>
      <c r="H14" s="52">
        <v>50000</v>
      </c>
    </row>
    <row r="15" ht="21" customHeight="1" spans="1:8">
      <c r="A15" s="49" t="s">
        <v>71</v>
      </c>
      <c r="B15" s="48" t="s">
        <v>449</v>
      </c>
      <c r="C15" s="53" t="s">
        <v>537</v>
      </c>
      <c r="D15" s="50" t="s">
        <v>460</v>
      </c>
      <c r="E15" s="50" t="s">
        <v>450</v>
      </c>
      <c r="F15" s="51">
        <v>150</v>
      </c>
      <c r="G15" s="49">
        <v>150</v>
      </c>
      <c r="H15" s="52">
        <v>22500</v>
      </c>
    </row>
    <row r="16" ht="21" customHeight="1" spans="1:8">
      <c r="A16" s="49" t="s">
        <v>71</v>
      </c>
      <c r="B16" s="48" t="s">
        <v>449</v>
      </c>
      <c r="C16" s="53" t="s">
        <v>537</v>
      </c>
      <c r="D16" s="50" t="s">
        <v>461</v>
      </c>
      <c r="E16" s="50" t="s">
        <v>456</v>
      </c>
      <c r="F16" s="51">
        <v>30</v>
      </c>
      <c r="G16" s="49">
        <v>1000</v>
      </c>
      <c r="H16" s="52">
        <v>30000</v>
      </c>
    </row>
    <row r="17" ht="21" customHeight="1" spans="1:8">
      <c r="A17" s="49" t="s">
        <v>71</v>
      </c>
      <c r="B17" s="48" t="s">
        <v>449</v>
      </c>
      <c r="C17" s="53" t="s">
        <v>537</v>
      </c>
      <c r="D17" s="50" t="s">
        <v>462</v>
      </c>
      <c r="E17" s="50" t="s">
        <v>463</v>
      </c>
      <c r="F17" s="51">
        <v>50</v>
      </c>
      <c r="G17" s="49">
        <v>500</v>
      </c>
      <c r="H17" s="52">
        <v>25000</v>
      </c>
    </row>
    <row r="18" ht="21" customHeight="1" spans="1:8">
      <c r="A18" s="49" t="s">
        <v>71</v>
      </c>
      <c r="B18" s="48" t="s">
        <v>449</v>
      </c>
      <c r="C18" s="53" t="s">
        <v>537</v>
      </c>
      <c r="D18" s="50" t="s">
        <v>464</v>
      </c>
      <c r="E18" s="50" t="s">
        <v>456</v>
      </c>
      <c r="F18" s="51">
        <v>50</v>
      </c>
      <c r="G18" s="49">
        <v>2000</v>
      </c>
      <c r="H18" s="52">
        <v>100000</v>
      </c>
    </row>
    <row r="19" ht="21" customHeight="1" spans="1:8">
      <c r="A19" s="49" t="s">
        <v>71</v>
      </c>
      <c r="B19" s="48" t="s">
        <v>449</v>
      </c>
      <c r="C19" s="53" t="s">
        <v>537</v>
      </c>
      <c r="D19" s="50" t="s">
        <v>465</v>
      </c>
      <c r="E19" s="50" t="s">
        <v>452</v>
      </c>
      <c r="F19" s="51">
        <v>50</v>
      </c>
      <c r="G19" s="49">
        <v>1300</v>
      </c>
      <c r="H19" s="52">
        <v>65000</v>
      </c>
    </row>
    <row r="20" ht="21" customHeight="1" spans="1:8">
      <c r="A20" s="49" t="s">
        <v>71</v>
      </c>
      <c r="B20" s="48" t="s">
        <v>449</v>
      </c>
      <c r="C20" s="48" t="s">
        <v>539</v>
      </c>
      <c r="D20" s="50" t="s">
        <v>466</v>
      </c>
      <c r="E20" s="50" t="s">
        <v>452</v>
      </c>
      <c r="F20" s="51">
        <v>100</v>
      </c>
      <c r="G20" s="49">
        <v>900</v>
      </c>
      <c r="H20" s="52">
        <v>90000</v>
      </c>
    </row>
    <row r="21" ht="21" customHeight="1" spans="1:8">
      <c r="A21" s="49" t="s">
        <v>71</v>
      </c>
      <c r="B21" s="48" t="s">
        <v>449</v>
      </c>
      <c r="C21" s="53" t="s">
        <v>537</v>
      </c>
      <c r="D21" s="50" t="s">
        <v>467</v>
      </c>
      <c r="E21" s="50" t="s">
        <v>454</v>
      </c>
      <c r="F21" s="51">
        <v>300</v>
      </c>
      <c r="G21" s="49">
        <v>50</v>
      </c>
      <c r="H21" s="52">
        <v>15000</v>
      </c>
    </row>
    <row r="22" ht="21" customHeight="1" spans="1:8">
      <c r="A22" s="49" t="s">
        <v>71</v>
      </c>
      <c r="B22" s="48" t="s">
        <v>449</v>
      </c>
      <c r="C22" s="48" t="s">
        <v>540</v>
      </c>
      <c r="D22" s="50" t="s">
        <v>468</v>
      </c>
      <c r="E22" s="50" t="s">
        <v>469</v>
      </c>
      <c r="F22" s="51">
        <v>20</v>
      </c>
      <c r="G22" s="49">
        <v>2500</v>
      </c>
      <c r="H22" s="52">
        <v>50000</v>
      </c>
    </row>
    <row r="23" ht="21" customHeight="1" spans="1:8">
      <c r="A23" s="49" t="s">
        <v>71</v>
      </c>
      <c r="B23" s="50" t="s">
        <v>471</v>
      </c>
      <c r="C23" s="48" t="s">
        <v>541</v>
      </c>
      <c r="D23" s="50" t="s">
        <v>470</v>
      </c>
      <c r="E23" s="50" t="s">
        <v>472</v>
      </c>
      <c r="F23" s="51">
        <v>50</v>
      </c>
      <c r="G23" s="49">
        <v>10000</v>
      </c>
      <c r="H23" s="52">
        <v>500000</v>
      </c>
    </row>
    <row r="24" ht="21" customHeight="1" spans="1:8">
      <c r="A24" s="49" t="s">
        <v>71</v>
      </c>
      <c r="B24" s="50" t="s">
        <v>474</v>
      </c>
      <c r="C24" s="53" t="s">
        <v>542</v>
      </c>
      <c r="D24" s="50" t="s">
        <v>473</v>
      </c>
      <c r="E24" s="50" t="s">
        <v>475</v>
      </c>
      <c r="F24" s="51">
        <v>1</v>
      </c>
      <c r="G24" s="49">
        <v>400000</v>
      </c>
      <c r="H24" s="52">
        <v>400000</v>
      </c>
    </row>
    <row r="25" ht="21" customHeight="1" spans="1:8">
      <c r="A25" s="49" t="s">
        <v>71</v>
      </c>
      <c r="B25" s="50" t="s">
        <v>477</v>
      </c>
      <c r="C25" s="53" t="s">
        <v>543</v>
      </c>
      <c r="D25" s="50" t="s">
        <v>476</v>
      </c>
      <c r="E25" s="50" t="s">
        <v>472</v>
      </c>
      <c r="F25" s="51">
        <v>1</v>
      </c>
      <c r="G25" s="49">
        <v>2600000</v>
      </c>
      <c r="H25" s="52">
        <v>2600000</v>
      </c>
    </row>
    <row r="26" ht="21" customHeight="1" spans="1:8">
      <c r="A26" s="49" t="s">
        <v>71</v>
      </c>
      <c r="B26" s="48" t="s">
        <v>544</v>
      </c>
      <c r="C26" s="48" t="s">
        <v>545</v>
      </c>
      <c r="D26" s="50" t="s">
        <v>482</v>
      </c>
      <c r="E26" s="50" t="s">
        <v>472</v>
      </c>
      <c r="F26" s="51">
        <v>5</v>
      </c>
      <c r="G26" s="49">
        <v>3500</v>
      </c>
      <c r="H26" s="52">
        <v>17500</v>
      </c>
    </row>
    <row r="27" ht="21" customHeight="1" spans="1:8">
      <c r="A27" s="49" t="s">
        <v>71</v>
      </c>
      <c r="B27" s="48" t="s">
        <v>544</v>
      </c>
      <c r="C27" s="48" t="s">
        <v>546</v>
      </c>
      <c r="D27" s="50" t="s">
        <v>484</v>
      </c>
      <c r="E27" s="50" t="s">
        <v>472</v>
      </c>
      <c r="F27" s="51">
        <v>10</v>
      </c>
      <c r="G27" s="49">
        <v>1450</v>
      </c>
      <c r="H27" s="52">
        <v>14500</v>
      </c>
    </row>
    <row r="28" ht="21" customHeight="1" spans="1:8">
      <c r="A28" s="49" t="s">
        <v>71</v>
      </c>
      <c r="B28" s="48" t="s">
        <v>544</v>
      </c>
      <c r="C28" s="48" t="s">
        <v>547</v>
      </c>
      <c r="D28" s="50" t="s">
        <v>485</v>
      </c>
      <c r="E28" s="50" t="s">
        <v>486</v>
      </c>
      <c r="F28" s="51">
        <v>1</v>
      </c>
      <c r="G28" s="49">
        <v>200000</v>
      </c>
      <c r="H28" s="52">
        <v>200000</v>
      </c>
    </row>
    <row r="29" ht="21" customHeight="1" spans="1:8">
      <c r="A29" s="49" t="s">
        <v>71</v>
      </c>
      <c r="B29" s="48" t="s">
        <v>544</v>
      </c>
      <c r="C29" s="48" t="s">
        <v>548</v>
      </c>
      <c r="D29" s="50" t="s">
        <v>487</v>
      </c>
      <c r="E29" s="50" t="s">
        <v>472</v>
      </c>
      <c r="F29" s="51">
        <v>5</v>
      </c>
      <c r="G29" s="49">
        <v>8000</v>
      </c>
      <c r="H29" s="52">
        <v>40000</v>
      </c>
    </row>
    <row r="30" ht="21" customHeight="1" spans="1:8">
      <c r="A30" s="49" t="s">
        <v>71</v>
      </c>
      <c r="B30" s="48" t="s">
        <v>544</v>
      </c>
      <c r="C30" s="48" t="s">
        <v>548</v>
      </c>
      <c r="D30" s="50" t="s">
        <v>488</v>
      </c>
      <c r="E30" s="50" t="s">
        <v>472</v>
      </c>
      <c r="F30" s="51">
        <v>1</v>
      </c>
      <c r="G30" s="49">
        <v>150000</v>
      </c>
      <c r="H30" s="52">
        <v>150000</v>
      </c>
    </row>
    <row r="31" ht="21" customHeight="1" spans="1:8">
      <c r="A31" s="49" t="s">
        <v>71</v>
      </c>
      <c r="B31" s="48" t="s">
        <v>544</v>
      </c>
      <c r="C31" s="48" t="s">
        <v>548</v>
      </c>
      <c r="D31" s="50" t="s">
        <v>489</v>
      </c>
      <c r="E31" s="50" t="s">
        <v>472</v>
      </c>
      <c r="F31" s="51">
        <v>6</v>
      </c>
      <c r="G31" s="49">
        <v>50000</v>
      </c>
      <c r="H31" s="52">
        <v>300000</v>
      </c>
    </row>
    <row r="32" ht="21" customHeight="1" spans="1:8">
      <c r="A32" s="49" t="s">
        <v>71</v>
      </c>
      <c r="B32" s="48" t="s">
        <v>544</v>
      </c>
      <c r="C32" s="48" t="s">
        <v>548</v>
      </c>
      <c r="D32" s="50" t="s">
        <v>490</v>
      </c>
      <c r="E32" s="50" t="s">
        <v>472</v>
      </c>
      <c r="F32" s="51">
        <v>10</v>
      </c>
      <c r="G32" s="49">
        <v>2800</v>
      </c>
      <c r="H32" s="52">
        <v>28000</v>
      </c>
    </row>
    <row r="33" ht="21" customHeight="1" spans="1:8">
      <c r="A33" s="49" t="s">
        <v>71</v>
      </c>
      <c r="B33" s="48" t="s">
        <v>544</v>
      </c>
      <c r="C33" s="48" t="s">
        <v>548</v>
      </c>
      <c r="D33" s="50" t="s">
        <v>491</v>
      </c>
      <c r="E33" s="50" t="s">
        <v>472</v>
      </c>
      <c r="F33" s="51">
        <v>2</v>
      </c>
      <c r="G33" s="49">
        <v>180000</v>
      </c>
      <c r="H33" s="52">
        <v>360000</v>
      </c>
    </row>
    <row r="34" ht="21" customHeight="1" spans="1:8">
      <c r="A34" s="49" t="s">
        <v>71</v>
      </c>
      <c r="B34" s="48" t="s">
        <v>544</v>
      </c>
      <c r="C34" s="48" t="s">
        <v>549</v>
      </c>
      <c r="D34" s="50" t="s">
        <v>492</v>
      </c>
      <c r="E34" s="50" t="s">
        <v>472</v>
      </c>
      <c r="F34" s="51">
        <v>2</v>
      </c>
      <c r="G34" s="49">
        <v>50000</v>
      </c>
      <c r="H34" s="52">
        <v>100000</v>
      </c>
    </row>
    <row r="35" ht="21" customHeight="1" spans="1:8">
      <c r="A35" s="49" t="s">
        <v>71</v>
      </c>
      <c r="B35" s="48" t="s">
        <v>544</v>
      </c>
      <c r="C35" s="48" t="s">
        <v>548</v>
      </c>
      <c r="D35" s="50" t="s">
        <v>493</v>
      </c>
      <c r="E35" s="50" t="s">
        <v>472</v>
      </c>
      <c r="F35" s="51">
        <v>8</v>
      </c>
      <c r="G35" s="49">
        <v>1200</v>
      </c>
      <c r="H35" s="52">
        <v>9600</v>
      </c>
    </row>
    <row r="36" ht="21" customHeight="1" spans="1:8">
      <c r="A36" s="49" t="s">
        <v>71</v>
      </c>
      <c r="B36" s="48" t="s">
        <v>544</v>
      </c>
      <c r="C36" s="48" t="s">
        <v>548</v>
      </c>
      <c r="D36" s="50" t="s">
        <v>494</v>
      </c>
      <c r="E36" s="50" t="s">
        <v>472</v>
      </c>
      <c r="F36" s="51">
        <v>1</v>
      </c>
      <c r="G36" s="49">
        <v>3000</v>
      </c>
      <c r="H36" s="52">
        <v>3000</v>
      </c>
    </row>
    <row r="37" ht="21" customHeight="1" spans="1:8">
      <c r="A37" s="49" t="s">
        <v>71</v>
      </c>
      <c r="B37" s="48" t="s">
        <v>544</v>
      </c>
      <c r="C37" s="48" t="s">
        <v>548</v>
      </c>
      <c r="D37" s="50" t="s">
        <v>495</v>
      </c>
      <c r="E37" s="50" t="s">
        <v>472</v>
      </c>
      <c r="F37" s="51">
        <v>20</v>
      </c>
      <c r="G37" s="49">
        <v>5500</v>
      </c>
      <c r="H37" s="52">
        <v>110000</v>
      </c>
    </row>
    <row r="38" ht="21" customHeight="1" spans="1:8">
      <c r="A38" s="49" t="s">
        <v>71</v>
      </c>
      <c r="B38" s="48" t="s">
        <v>544</v>
      </c>
      <c r="C38" s="48" t="s">
        <v>550</v>
      </c>
      <c r="D38" s="50" t="s">
        <v>496</v>
      </c>
      <c r="E38" s="50" t="s">
        <v>472</v>
      </c>
      <c r="F38" s="51">
        <v>8</v>
      </c>
      <c r="G38" s="49">
        <v>650</v>
      </c>
      <c r="H38" s="52">
        <v>5200</v>
      </c>
    </row>
    <row r="39" ht="21" customHeight="1" spans="1:8">
      <c r="A39" s="49" t="s">
        <v>71</v>
      </c>
      <c r="B39" s="48" t="s">
        <v>544</v>
      </c>
      <c r="C39" s="48" t="s">
        <v>548</v>
      </c>
      <c r="D39" s="50" t="s">
        <v>497</v>
      </c>
      <c r="E39" s="50" t="s">
        <v>472</v>
      </c>
      <c r="F39" s="51">
        <v>5</v>
      </c>
      <c r="G39" s="49">
        <v>12000</v>
      </c>
      <c r="H39" s="52">
        <v>60000</v>
      </c>
    </row>
    <row r="40" ht="21" customHeight="1" spans="1:8">
      <c r="A40" s="49" t="s">
        <v>71</v>
      </c>
      <c r="B40" s="48" t="s">
        <v>544</v>
      </c>
      <c r="C40" s="48" t="s">
        <v>548</v>
      </c>
      <c r="D40" s="50" t="s">
        <v>498</v>
      </c>
      <c r="E40" s="50" t="s">
        <v>472</v>
      </c>
      <c r="F40" s="51">
        <v>3</v>
      </c>
      <c r="G40" s="49">
        <v>1300</v>
      </c>
      <c r="H40" s="52">
        <v>3900</v>
      </c>
    </row>
    <row r="41" ht="21" customHeight="1" spans="1:8">
      <c r="A41" s="49" t="s">
        <v>71</v>
      </c>
      <c r="B41" s="48" t="s">
        <v>544</v>
      </c>
      <c r="C41" s="48" t="s">
        <v>548</v>
      </c>
      <c r="D41" s="50" t="s">
        <v>499</v>
      </c>
      <c r="E41" s="50" t="s">
        <v>472</v>
      </c>
      <c r="F41" s="51">
        <v>5</v>
      </c>
      <c r="G41" s="49">
        <v>800</v>
      </c>
      <c r="H41" s="52">
        <v>4000</v>
      </c>
    </row>
    <row r="42" ht="21" customHeight="1" spans="1:8">
      <c r="A42" s="49" t="s">
        <v>71</v>
      </c>
      <c r="B42" s="48" t="s">
        <v>501</v>
      </c>
      <c r="C42" s="48" t="s">
        <v>548</v>
      </c>
      <c r="D42" s="50" t="s">
        <v>500</v>
      </c>
      <c r="E42" s="50" t="s">
        <v>486</v>
      </c>
      <c r="F42" s="51">
        <v>3</v>
      </c>
      <c r="G42" s="49">
        <v>100000</v>
      </c>
      <c r="H42" s="52">
        <v>300000</v>
      </c>
    </row>
    <row r="43" ht="21" customHeight="1" spans="1:8">
      <c r="A43" s="49" t="s">
        <v>71</v>
      </c>
      <c r="B43" s="48" t="s">
        <v>501</v>
      </c>
      <c r="C43" s="48" t="s">
        <v>548</v>
      </c>
      <c r="D43" s="50" t="s">
        <v>502</v>
      </c>
      <c r="E43" s="50" t="s">
        <v>486</v>
      </c>
      <c r="F43" s="51">
        <v>1</v>
      </c>
      <c r="G43" s="49">
        <v>100000</v>
      </c>
      <c r="H43" s="52">
        <v>100000</v>
      </c>
    </row>
    <row r="44" ht="18.75" customHeight="1" spans="1:8">
      <c r="A44" s="26" t="s">
        <v>56</v>
      </c>
      <c r="B44" s="54"/>
      <c r="C44" s="54"/>
      <c r="D44" s="54"/>
      <c r="E44" s="55"/>
      <c r="F44" s="56"/>
      <c r="G44" s="24">
        <v>3897900</v>
      </c>
      <c r="H44" s="24">
        <v>6383200</v>
      </c>
    </row>
  </sheetData>
  <mergeCells count="9">
    <mergeCell ref="A3:H3"/>
    <mergeCell ref="A4:C4"/>
    <mergeCell ref="F5:H5"/>
    <mergeCell ref="A44:E44"/>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K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40" t="s">
        <v>551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"单位名称："&amp;"双江拉祜族佤族布朗族傣族自治县中医医院"</f>
        <v>单位名称：双江拉祜族佤族布朗族傣族自治县中医医院</v>
      </c>
      <c r="B4" s="9"/>
      <c r="C4" s="9"/>
      <c r="D4" s="9"/>
      <c r="E4" s="9"/>
      <c r="F4" s="9"/>
      <c r="G4" s="9"/>
      <c r="H4" s="10"/>
      <c r="I4" s="10"/>
      <c r="J4" s="10"/>
      <c r="K4" s="5" t="s">
        <v>181</v>
      </c>
    </row>
    <row r="5" ht="18.75" customHeight="1" spans="1:11">
      <c r="A5" s="11" t="s">
        <v>254</v>
      </c>
      <c r="B5" s="11" t="s">
        <v>196</v>
      </c>
      <c r="C5" s="11" t="s">
        <v>255</v>
      </c>
      <c r="D5" s="12" t="s">
        <v>197</v>
      </c>
      <c r="E5" s="12" t="s">
        <v>198</v>
      </c>
      <c r="F5" s="12" t="s">
        <v>256</v>
      </c>
      <c r="G5" s="12" t="s">
        <v>257</v>
      </c>
      <c r="H5" s="31" t="s">
        <v>56</v>
      </c>
      <c r="I5" s="13" t="s">
        <v>552</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132</v>
      </c>
      <c r="B11" s="36"/>
      <c r="C11" s="36"/>
      <c r="D11" s="36"/>
      <c r="E11" s="36"/>
      <c r="F11" s="36"/>
      <c r="G11" s="37"/>
      <c r="H11" s="24"/>
      <c r="I11" s="24"/>
      <c r="J11" s="24"/>
      <c r="K11" s="24"/>
    </row>
    <row r="12" ht="21" customHeight="1" spans="1:11">
      <c r="A12" s="38" t="s">
        <v>553</v>
      </c>
      <c r="B12" s="39"/>
      <c r="C12" s="39"/>
      <c r="D12" s="39"/>
      <c r="E12" s="39"/>
      <c r="F12" s="39"/>
      <c r="G12" s="39"/>
      <c r="H12" s="39"/>
      <c r="I12" s="39"/>
      <c r="J12" s="39"/>
      <c r="K12" s="39"/>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554</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"单位名称："&amp;"双江拉祜族佤族布朗族傣族自治县中医医院"</f>
        <v>单位名称：双江拉祜族佤族布朗族傣族自治县中医医院</v>
      </c>
      <c r="B4" s="9"/>
      <c r="C4" s="9"/>
      <c r="D4" s="9"/>
      <c r="E4" s="10"/>
      <c r="F4" s="10"/>
      <c r="G4" s="5" t="s">
        <v>181</v>
      </c>
    </row>
    <row r="5" ht="18.75" customHeight="1" spans="1:7">
      <c r="A5" s="11" t="s">
        <v>255</v>
      </c>
      <c r="B5" s="11" t="s">
        <v>254</v>
      </c>
      <c r="C5" s="11" t="s">
        <v>196</v>
      </c>
      <c r="D5" s="12" t="s">
        <v>555</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25" customHeight="1" spans="1:7">
      <c r="A9" s="22" t="s">
        <v>71</v>
      </c>
      <c r="B9" s="23"/>
      <c r="C9" s="23"/>
      <c r="D9" s="22"/>
      <c r="E9" s="24">
        <v>1010000</v>
      </c>
      <c r="F9" s="24"/>
      <c r="G9" s="24"/>
    </row>
    <row r="10" ht="18.75" customHeight="1" spans="1:7">
      <c r="A10" s="22"/>
      <c r="B10" s="22" t="s">
        <v>556</v>
      </c>
      <c r="C10" s="22" t="s">
        <v>288</v>
      </c>
      <c r="D10" s="22" t="s">
        <v>557</v>
      </c>
      <c r="E10" s="24">
        <v>10000</v>
      </c>
      <c r="F10" s="24"/>
      <c r="G10" s="24"/>
    </row>
    <row r="11" ht="18.75" customHeight="1" spans="1:7">
      <c r="A11" s="25"/>
      <c r="B11" s="22" t="s">
        <v>558</v>
      </c>
      <c r="C11" s="22" t="s">
        <v>319</v>
      </c>
      <c r="D11" s="22" t="s">
        <v>557</v>
      </c>
      <c r="E11" s="24">
        <v>1000000</v>
      </c>
      <c r="F11" s="24"/>
      <c r="G11" s="24"/>
    </row>
    <row r="12" ht="18.75" customHeight="1" spans="1:7">
      <c r="A12" s="26" t="s">
        <v>56</v>
      </c>
      <c r="B12" s="27" t="s">
        <v>559</v>
      </c>
      <c r="C12" s="27"/>
      <c r="D12" s="28"/>
      <c r="E12" s="24">
        <v>1010000</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2"/>
      <c r="O2" s="73"/>
      <c r="P2" s="73"/>
      <c r="Q2" s="73"/>
      <c r="R2" s="73"/>
      <c r="S2" s="40" t="s">
        <v>53</v>
      </c>
    </row>
    <row r="3" ht="57.75" customHeight="1" spans="1:19">
      <c r="A3" s="132" t="str">
        <f>"2025"&amp;"年部门收入预算表"</f>
        <v>2025年部门收入预算表</v>
      </c>
      <c r="B3" s="187"/>
      <c r="C3" s="187"/>
      <c r="D3" s="187"/>
      <c r="E3" s="187"/>
      <c r="F3" s="187"/>
      <c r="G3" s="187"/>
      <c r="H3" s="187"/>
      <c r="I3" s="187"/>
      <c r="J3" s="187"/>
      <c r="K3" s="187"/>
      <c r="L3" s="187"/>
      <c r="M3" s="187"/>
      <c r="N3" s="187"/>
      <c r="O3" s="203"/>
      <c r="P3" s="203"/>
      <c r="Q3" s="203"/>
      <c r="R3" s="203"/>
      <c r="S3" s="203"/>
    </row>
    <row r="4" ht="18.75" customHeight="1" spans="1:19">
      <c r="A4" s="43" t="str">
        <f>"单位名称："&amp;"双江拉祜族佤族布朗族傣族自治县中医医院"</f>
        <v>单位名称：双江拉祜族佤族布朗族傣族自治县中医医院</v>
      </c>
      <c r="B4" s="99"/>
      <c r="C4" s="99"/>
      <c r="D4" s="99"/>
      <c r="E4" s="99"/>
      <c r="F4" s="99"/>
      <c r="G4" s="99"/>
      <c r="H4" s="99"/>
      <c r="I4" s="99"/>
      <c r="J4" s="77"/>
      <c r="K4" s="99"/>
      <c r="L4" s="99"/>
      <c r="M4" s="99"/>
      <c r="N4" s="99"/>
      <c r="O4" s="77"/>
      <c r="P4" s="77"/>
      <c r="Q4" s="77"/>
      <c r="R4" s="77"/>
      <c r="S4" s="40" t="s">
        <v>1</v>
      </c>
    </row>
    <row r="5" ht="18.75" customHeight="1" spans="1:19">
      <c r="A5" s="188" t="s">
        <v>54</v>
      </c>
      <c r="B5" s="189" t="s">
        <v>55</v>
      </c>
      <c r="C5" s="189" t="s">
        <v>56</v>
      </c>
      <c r="D5" s="190" t="s">
        <v>57</v>
      </c>
      <c r="E5" s="191"/>
      <c r="F5" s="191"/>
      <c r="G5" s="191"/>
      <c r="H5" s="191"/>
      <c r="I5" s="191"/>
      <c r="J5" s="204"/>
      <c r="K5" s="191"/>
      <c r="L5" s="191"/>
      <c r="M5" s="191"/>
      <c r="N5" s="205"/>
      <c r="O5" s="190" t="s">
        <v>46</v>
      </c>
      <c r="P5" s="190"/>
      <c r="Q5" s="190"/>
      <c r="R5" s="190"/>
      <c r="S5" s="208"/>
    </row>
    <row r="6" ht="18.75" customHeight="1" spans="1:19">
      <c r="A6" s="192"/>
      <c r="B6" s="193"/>
      <c r="C6" s="193"/>
      <c r="D6" s="194" t="s">
        <v>58</v>
      </c>
      <c r="E6" s="194" t="s">
        <v>59</v>
      </c>
      <c r="F6" s="194" t="s">
        <v>60</v>
      </c>
      <c r="G6" s="194" t="s">
        <v>61</v>
      </c>
      <c r="H6" s="194" t="s">
        <v>62</v>
      </c>
      <c r="I6" s="206" t="s">
        <v>63</v>
      </c>
      <c r="J6" s="206"/>
      <c r="K6" s="206"/>
      <c r="L6" s="206"/>
      <c r="M6" s="206"/>
      <c r="N6" s="197"/>
      <c r="O6" s="194" t="s">
        <v>58</v>
      </c>
      <c r="P6" s="194" t="s">
        <v>59</v>
      </c>
      <c r="Q6" s="194" t="s">
        <v>60</v>
      </c>
      <c r="R6" s="194" t="s">
        <v>61</v>
      </c>
      <c r="S6" s="194" t="s">
        <v>64</v>
      </c>
    </row>
    <row r="7" ht="18.75" customHeight="1" spans="1:19">
      <c r="A7" s="195"/>
      <c r="B7" s="196"/>
      <c r="C7" s="196"/>
      <c r="D7" s="197"/>
      <c r="E7" s="197"/>
      <c r="F7" s="197"/>
      <c r="G7" s="197"/>
      <c r="H7" s="197"/>
      <c r="I7" s="196" t="s">
        <v>58</v>
      </c>
      <c r="J7" s="196" t="s">
        <v>65</v>
      </c>
      <c r="K7" s="196" t="s">
        <v>66</v>
      </c>
      <c r="L7" s="196" t="s">
        <v>67</v>
      </c>
      <c r="M7" s="196" t="s">
        <v>68</v>
      </c>
      <c r="N7" s="196" t="s">
        <v>69</v>
      </c>
      <c r="O7" s="207"/>
      <c r="P7" s="207"/>
      <c r="Q7" s="207"/>
      <c r="R7" s="207"/>
      <c r="S7" s="197"/>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8" t="s">
        <v>70</v>
      </c>
      <c r="B9" s="199" t="s">
        <v>71</v>
      </c>
      <c r="C9" s="24">
        <v>32101938.69</v>
      </c>
      <c r="D9" s="24">
        <v>31165938.69</v>
      </c>
      <c r="E9" s="24">
        <v>6536096.69</v>
      </c>
      <c r="F9" s="24"/>
      <c r="G9" s="24"/>
      <c r="H9" s="24"/>
      <c r="I9" s="24">
        <v>24629842</v>
      </c>
      <c r="J9" s="24">
        <v>24629842</v>
      </c>
      <c r="K9" s="24"/>
      <c r="L9" s="24"/>
      <c r="M9" s="24"/>
      <c r="N9" s="24"/>
      <c r="O9" s="24">
        <v>936000</v>
      </c>
      <c r="P9" s="24">
        <v>936000</v>
      </c>
      <c r="Q9" s="24"/>
      <c r="R9" s="24"/>
      <c r="S9" s="24"/>
    </row>
    <row r="10" ht="18.75" customHeight="1" spans="1:19">
      <c r="A10" s="200" t="s">
        <v>56</v>
      </c>
      <c r="B10" s="201"/>
      <c r="C10" s="24">
        <v>32101938.69</v>
      </c>
      <c r="D10" s="24">
        <v>31165938.69</v>
      </c>
      <c r="E10" s="24">
        <v>6536096.69</v>
      </c>
      <c r="F10" s="24"/>
      <c r="G10" s="24"/>
      <c r="H10" s="24"/>
      <c r="I10" s="24">
        <v>24629842</v>
      </c>
      <c r="J10" s="24">
        <v>24629842</v>
      </c>
      <c r="K10" s="24"/>
      <c r="L10" s="24"/>
      <c r="M10" s="24"/>
      <c r="N10" s="24"/>
      <c r="O10" s="24">
        <v>936000</v>
      </c>
      <c r="P10" s="24">
        <v>936000</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6"/>
      <c r="E2" s="2"/>
      <c r="F2" s="2"/>
      <c r="G2" s="2"/>
      <c r="H2" s="176"/>
      <c r="I2" s="2"/>
      <c r="J2" s="176"/>
      <c r="K2" s="2"/>
      <c r="L2" s="2"/>
      <c r="M2" s="2"/>
      <c r="N2" s="2"/>
      <c r="O2" s="41" t="s">
        <v>72</v>
      </c>
    </row>
    <row r="3" ht="42" customHeight="1" spans="1:15">
      <c r="A3" s="6" t="str">
        <f>"2025"&amp;"年部门支出预算表"</f>
        <v>2025年部门支出预算表</v>
      </c>
      <c r="B3" s="177"/>
      <c r="C3" s="177"/>
      <c r="D3" s="177"/>
      <c r="E3" s="177"/>
      <c r="F3" s="177"/>
      <c r="G3" s="177"/>
      <c r="H3" s="177"/>
      <c r="I3" s="177"/>
      <c r="J3" s="177"/>
      <c r="K3" s="177"/>
      <c r="L3" s="177"/>
      <c r="M3" s="177"/>
      <c r="N3" s="177"/>
      <c r="O3" s="177"/>
    </row>
    <row r="4" ht="18.75" customHeight="1" spans="1:15">
      <c r="A4" s="178" t="str">
        <f>"单位名称："&amp;"双江拉祜族佤族布朗族傣族自治县中医医院"</f>
        <v>单位名称：双江拉祜族佤族布朗族傣族自治县中医医院</v>
      </c>
      <c r="B4" s="179"/>
      <c r="C4" s="68"/>
      <c r="D4" s="30"/>
      <c r="E4" s="68"/>
      <c r="F4" s="68"/>
      <c r="G4" s="68"/>
      <c r="H4" s="30"/>
      <c r="I4" s="68"/>
      <c r="J4" s="30"/>
      <c r="K4" s="68"/>
      <c r="L4" s="68"/>
      <c r="M4" s="186"/>
      <c r="N4" s="186"/>
      <c r="O4" s="41" t="s">
        <v>1</v>
      </c>
    </row>
    <row r="5" ht="18.75" customHeight="1" spans="1:15">
      <c r="A5" s="11" t="s">
        <v>73</v>
      </c>
      <c r="B5" s="11" t="s">
        <v>74</v>
      </c>
      <c r="C5" s="11" t="s">
        <v>56</v>
      </c>
      <c r="D5" s="13" t="s">
        <v>59</v>
      </c>
      <c r="E5" s="80" t="s">
        <v>75</v>
      </c>
      <c r="F5" s="141" t="s">
        <v>76</v>
      </c>
      <c r="G5" s="11" t="s">
        <v>60</v>
      </c>
      <c r="H5" s="11" t="s">
        <v>61</v>
      </c>
      <c r="I5" s="11" t="s">
        <v>77</v>
      </c>
      <c r="J5" s="13" t="s">
        <v>78</v>
      </c>
      <c r="K5" s="14"/>
      <c r="L5" s="14"/>
      <c r="M5" s="14"/>
      <c r="N5" s="14"/>
      <c r="O5" s="15"/>
    </row>
    <row r="6" ht="30" customHeight="1" spans="1:15">
      <c r="A6" s="19"/>
      <c r="B6" s="19"/>
      <c r="C6" s="19"/>
      <c r="D6" s="72" t="s">
        <v>58</v>
      </c>
      <c r="E6" s="98" t="s">
        <v>75</v>
      </c>
      <c r="F6" s="98" t="s">
        <v>76</v>
      </c>
      <c r="G6" s="19"/>
      <c r="H6" s="19"/>
      <c r="I6" s="19"/>
      <c r="J6" s="72" t="s">
        <v>58</v>
      </c>
      <c r="K6" s="48" t="s">
        <v>79</v>
      </c>
      <c r="L6" s="48" t="s">
        <v>80</v>
      </c>
      <c r="M6" s="48" t="s">
        <v>81</v>
      </c>
      <c r="N6" s="48" t="s">
        <v>82</v>
      </c>
      <c r="O6" s="48" t="s">
        <v>83</v>
      </c>
    </row>
    <row r="7" ht="18.75" customHeight="1" spans="1:15">
      <c r="A7" s="122">
        <v>1</v>
      </c>
      <c r="B7" s="122">
        <v>2</v>
      </c>
      <c r="C7" s="72">
        <v>3</v>
      </c>
      <c r="D7" s="72">
        <v>4</v>
      </c>
      <c r="E7" s="72">
        <v>5</v>
      </c>
      <c r="F7" s="72">
        <v>6</v>
      </c>
      <c r="G7" s="72">
        <v>7</v>
      </c>
      <c r="H7" s="72">
        <v>8</v>
      </c>
      <c r="I7" s="72">
        <v>9</v>
      </c>
      <c r="J7" s="72">
        <v>10</v>
      </c>
      <c r="K7" s="72">
        <v>11</v>
      </c>
      <c r="L7" s="72">
        <v>12</v>
      </c>
      <c r="M7" s="72">
        <v>13</v>
      </c>
      <c r="N7" s="72">
        <v>14</v>
      </c>
      <c r="O7" s="72">
        <v>15</v>
      </c>
    </row>
    <row r="8" ht="18.75" customHeight="1" spans="1:15">
      <c r="A8" s="136" t="s">
        <v>84</v>
      </c>
      <c r="B8" s="165" t="s">
        <v>85</v>
      </c>
      <c r="C8" s="24">
        <v>901236.48</v>
      </c>
      <c r="D8" s="24">
        <v>901236.48</v>
      </c>
      <c r="E8" s="24">
        <v>901236.48</v>
      </c>
      <c r="F8" s="24"/>
      <c r="G8" s="24"/>
      <c r="H8" s="24"/>
      <c r="I8" s="24"/>
      <c r="J8" s="24"/>
      <c r="K8" s="24"/>
      <c r="L8" s="24"/>
      <c r="M8" s="24"/>
      <c r="N8" s="24"/>
      <c r="O8" s="24"/>
    </row>
    <row r="9" ht="18.75" customHeight="1" spans="1:15">
      <c r="A9" s="180" t="s">
        <v>86</v>
      </c>
      <c r="B9" s="216" t="s">
        <v>87</v>
      </c>
      <c r="C9" s="24">
        <v>825809.92</v>
      </c>
      <c r="D9" s="24">
        <v>825809.92</v>
      </c>
      <c r="E9" s="24">
        <v>825809.92</v>
      </c>
      <c r="F9" s="24"/>
      <c r="G9" s="24"/>
      <c r="H9" s="24"/>
      <c r="I9" s="24"/>
      <c r="J9" s="24"/>
      <c r="K9" s="24"/>
      <c r="L9" s="24"/>
      <c r="M9" s="24"/>
      <c r="N9" s="24"/>
      <c r="O9" s="24"/>
    </row>
    <row r="10" ht="18.75" customHeight="1" spans="1:15">
      <c r="A10" s="182" t="s">
        <v>88</v>
      </c>
      <c r="B10" s="217" t="s">
        <v>89</v>
      </c>
      <c r="C10" s="24">
        <v>301600</v>
      </c>
      <c r="D10" s="24">
        <v>301600</v>
      </c>
      <c r="E10" s="24">
        <v>301600</v>
      </c>
      <c r="F10" s="24"/>
      <c r="G10" s="24"/>
      <c r="H10" s="24"/>
      <c r="I10" s="24"/>
      <c r="J10" s="24"/>
      <c r="K10" s="24"/>
      <c r="L10" s="24"/>
      <c r="M10" s="24"/>
      <c r="N10" s="24"/>
      <c r="O10" s="24"/>
    </row>
    <row r="11" ht="18.75" customHeight="1" spans="1:15">
      <c r="A11" s="182" t="s">
        <v>90</v>
      </c>
      <c r="B11" s="217" t="s">
        <v>91</v>
      </c>
      <c r="C11" s="24">
        <v>524209.92</v>
      </c>
      <c r="D11" s="24">
        <v>524209.92</v>
      </c>
      <c r="E11" s="24">
        <v>524209.92</v>
      </c>
      <c r="F11" s="24"/>
      <c r="G11" s="24"/>
      <c r="H11" s="24"/>
      <c r="I11" s="24"/>
      <c r="J11" s="24"/>
      <c r="K11" s="24"/>
      <c r="L11" s="24"/>
      <c r="M11" s="24"/>
      <c r="N11" s="24"/>
      <c r="O11" s="24"/>
    </row>
    <row r="12" ht="18.75" customHeight="1" spans="1:15">
      <c r="A12" s="180" t="s">
        <v>92</v>
      </c>
      <c r="B12" s="216" t="s">
        <v>93</v>
      </c>
      <c r="C12" s="24">
        <v>8343.12</v>
      </c>
      <c r="D12" s="24">
        <v>8343.12</v>
      </c>
      <c r="E12" s="24">
        <v>8343.12</v>
      </c>
      <c r="F12" s="24"/>
      <c r="G12" s="24"/>
      <c r="H12" s="24"/>
      <c r="I12" s="24"/>
      <c r="J12" s="24"/>
      <c r="K12" s="24"/>
      <c r="L12" s="24"/>
      <c r="M12" s="24"/>
      <c r="N12" s="24"/>
      <c r="O12" s="24"/>
    </row>
    <row r="13" ht="18.75" customHeight="1" spans="1:15">
      <c r="A13" s="182" t="s">
        <v>94</v>
      </c>
      <c r="B13" s="217" t="s">
        <v>95</v>
      </c>
      <c r="C13" s="24">
        <v>8343.12</v>
      </c>
      <c r="D13" s="24">
        <v>8343.12</v>
      </c>
      <c r="E13" s="24">
        <v>8343.12</v>
      </c>
      <c r="F13" s="24"/>
      <c r="G13" s="24"/>
      <c r="H13" s="24"/>
      <c r="I13" s="24"/>
      <c r="J13" s="24"/>
      <c r="K13" s="24"/>
      <c r="L13" s="24"/>
      <c r="M13" s="24"/>
      <c r="N13" s="24"/>
      <c r="O13" s="24"/>
    </row>
    <row r="14" ht="18.75" customHeight="1" spans="1:15">
      <c r="A14" s="180" t="s">
        <v>96</v>
      </c>
      <c r="B14" s="216" t="s">
        <v>97</v>
      </c>
      <c r="C14" s="24">
        <v>44149.26</v>
      </c>
      <c r="D14" s="24">
        <v>44149.26</v>
      </c>
      <c r="E14" s="24">
        <v>44149.26</v>
      </c>
      <c r="F14" s="24"/>
      <c r="G14" s="24"/>
      <c r="H14" s="24"/>
      <c r="I14" s="24"/>
      <c r="J14" s="24"/>
      <c r="K14" s="24"/>
      <c r="L14" s="24"/>
      <c r="M14" s="24"/>
      <c r="N14" s="24"/>
      <c r="O14" s="24"/>
    </row>
    <row r="15" ht="18.75" customHeight="1" spans="1:15">
      <c r="A15" s="182" t="s">
        <v>98</v>
      </c>
      <c r="B15" s="217" t="s">
        <v>99</v>
      </c>
      <c r="C15" s="24">
        <v>44149.26</v>
      </c>
      <c r="D15" s="24">
        <v>44149.26</v>
      </c>
      <c r="E15" s="24">
        <v>44149.26</v>
      </c>
      <c r="F15" s="24"/>
      <c r="G15" s="24"/>
      <c r="H15" s="24"/>
      <c r="I15" s="24"/>
      <c r="J15" s="24"/>
      <c r="K15" s="24"/>
      <c r="L15" s="24"/>
      <c r="M15" s="24"/>
      <c r="N15" s="24"/>
      <c r="O15" s="24"/>
    </row>
    <row r="16" ht="18.75" customHeight="1" spans="1:15">
      <c r="A16" s="180" t="s">
        <v>100</v>
      </c>
      <c r="B16" s="216" t="s">
        <v>101</v>
      </c>
      <c r="C16" s="24">
        <v>22934.18</v>
      </c>
      <c r="D16" s="24">
        <v>22934.18</v>
      </c>
      <c r="E16" s="24">
        <v>22934.18</v>
      </c>
      <c r="F16" s="24"/>
      <c r="G16" s="24"/>
      <c r="H16" s="24"/>
      <c r="I16" s="24"/>
      <c r="J16" s="24"/>
      <c r="K16" s="24"/>
      <c r="L16" s="24"/>
      <c r="M16" s="24"/>
      <c r="N16" s="24"/>
      <c r="O16" s="24"/>
    </row>
    <row r="17" ht="18.75" customHeight="1" spans="1:15">
      <c r="A17" s="182" t="s">
        <v>102</v>
      </c>
      <c r="B17" s="217" t="s">
        <v>101</v>
      </c>
      <c r="C17" s="24">
        <v>22934.18</v>
      </c>
      <c r="D17" s="24">
        <v>22934.18</v>
      </c>
      <c r="E17" s="24">
        <v>22934.18</v>
      </c>
      <c r="F17" s="24"/>
      <c r="G17" s="24"/>
      <c r="H17" s="24"/>
      <c r="I17" s="24"/>
      <c r="J17" s="24"/>
      <c r="K17" s="24"/>
      <c r="L17" s="24"/>
      <c r="M17" s="24"/>
      <c r="N17" s="24"/>
      <c r="O17" s="24"/>
    </row>
    <row r="18" ht="18.75" customHeight="1" spans="1:15">
      <c r="A18" s="136" t="s">
        <v>103</v>
      </c>
      <c r="B18" s="165" t="s">
        <v>104</v>
      </c>
      <c r="C18" s="24">
        <v>30807544.77</v>
      </c>
      <c r="D18" s="24">
        <v>6177702.77</v>
      </c>
      <c r="E18" s="24">
        <v>4231702.77</v>
      </c>
      <c r="F18" s="24">
        <v>1946000</v>
      </c>
      <c r="G18" s="24"/>
      <c r="H18" s="24"/>
      <c r="I18" s="24"/>
      <c r="J18" s="24">
        <v>24629842</v>
      </c>
      <c r="K18" s="24">
        <v>24629842</v>
      </c>
      <c r="L18" s="24"/>
      <c r="M18" s="24"/>
      <c r="N18" s="24"/>
      <c r="O18" s="24"/>
    </row>
    <row r="19" ht="18.75" customHeight="1" spans="1:15">
      <c r="A19" s="180" t="s">
        <v>105</v>
      </c>
      <c r="B19" s="216" t="s">
        <v>106</v>
      </c>
      <c r="C19" s="24">
        <v>30490154</v>
      </c>
      <c r="D19" s="24">
        <v>5860312</v>
      </c>
      <c r="E19" s="24">
        <v>3960312</v>
      </c>
      <c r="F19" s="24">
        <v>1900000</v>
      </c>
      <c r="G19" s="24"/>
      <c r="H19" s="24"/>
      <c r="I19" s="24"/>
      <c r="J19" s="24">
        <v>24629842</v>
      </c>
      <c r="K19" s="24">
        <v>24629842</v>
      </c>
      <c r="L19" s="24"/>
      <c r="M19" s="24"/>
      <c r="N19" s="24"/>
      <c r="O19" s="24"/>
    </row>
    <row r="20" ht="18.75" customHeight="1" spans="1:15">
      <c r="A20" s="182" t="s">
        <v>107</v>
      </c>
      <c r="B20" s="217" t="s">
        <v>108</v>
      </c>
      <c r="C20" s="24">
        <v>30390154</v>
      </c>
      <c r="D20" s="24">
        <v>5760312</v>
      </c>
      <c r="E20" s="24">
        <v>3960312</v>
      </c>
      <c r="F20" s="24">
        <v>1800000</v>
      </c>
      <c r="G20" s="24"/>
      <c r="H20" s="24"/>
      <c r="I20" s="24"/>
      <c r="J20" s="24">
        <v>24629842</v>
      </c>
      <c r="K20" s="24">
        <v>24629842</v>
      </c>
      <c r="L20" s="24"/>
      <c r="M20" s="24"/>
      <c r="N20" s="24"/>
      <c r="O20" s="24"/>
    </row>
    <row r="21" ht="18.75" customHeight="1" spans="1:15">
      <c r="A21" s="182" t="s">
        <v>109</v>
      </c>
      <c r="B21" s="217" t="s">
        <v>110</v>
      </c>
      <c r="C21" s="24">
        <v>100000</v>
      </c>
      <c r="D21" s="24">
        <v>100000</v>
      </c>
      <c r="E21" s="24"/>
      <c r="F21" s="24">
        <v>100000</v>
      </c>
      <c r="G21" s="24"/>
      <c r="H21" s="24"/>
      <c r="I21" s="24"/>
      <c r="J21" s="24"/>
      <c r="K21" s="24"/>
      <c r="L21" s="24"/>
      <c r="M21" s="24"/>
      <c r="N21" s="24"/>
      <c r="O21" s="24"/>
    </row>
    <row r="22" ht="18.75" customHeight="1" spans="1:15">
      <c r="A22" s="180" t="s">
        <v>111</v>
      </c>
      <c r="B22" s="216" t="s">
        <v>112</v>
      </c>
      <c r="C22" s="24">
        <v>10000</v>
      </c>
      <c r="D22" s="24">
        <v>10000</v>
      </c>
      <c r="E22" s="24"/>
      <c r="F22" s="24">
        <v>10000</v>
      </c>
      <c r="G22" s="24"/>
      <c r="H22" s="24"/>
      <c r="I22" s="24"/>
      <c r="J22" s="24"/>
      <c r="K22" s="24"/>
      <c r="L22" s="24"/>
      <c r="M22" s="24"/>
      <c r="N22" s="24"/>
      <c r="O22" s="24"/>
    </row>
    <row r="23" ht="18.75" customHeight="1" spans="1:15">
      <c r="A23" s="182" t="s">
        <v>113</v>
      </c>
      <c r="B23" s="217" t="s">
        <v>114</v>
      </c>
      <c r="C23" s="24">
        <v>10000</v>
      </c>
      <c r="D23" s="24">
        <v>10000</v>
      </c>
      <c r="E23" s="24"/>
      <c r="F23" s="24">
        <v>10000</v>
      </c>
      <c r="G23" s="24"/>
      <c r="H23" s="24"/>
      <c r="I23" s="24"/>
      <c r="J23" s="24"/>
      <c r="K23" s="24"/>
      <c r="L23" s="24"/>
      <c r="M23" s="24"/>
      <c r="N23" s="24"/>
      <c r="O23" s="24"/>
    </row>
    <row r="24" ht="18.75" customHeight="1" spans="1:15">
      <c r="A24" s="180" t="s">
        <v>115</v>
      </c>
      <c r="B24" s="216" t="s">
        <v>116</v>
      </c>
      <c r="C24" s="24">
        <v>271390.77</v>
      </c>
      <c r="D24" s="24">
        <v>271390.77</v>
      </c>
      <c r="E24" s="24">
        <v>271390.77</v>
      </c>
      <c r="F24" s="24"/>
      <c r="G24" s="24"/>
      <c r="H24" s="24"/>
      <c r="I24" s="24"/>
      <c r="J24" s="24"/>
      <c r="K24" s="24"/>
      <c r="L24" s="24"/>
      <c r="M24" s="24"/>
      <c r="N24" s="24"/>
      <c r="O24" s="24"/>
    </row>
    <row r="25" ht="18.75" customHeight="1" spans="1:15">
      <c r="A25" s="182" t="s">
        <v>117</v>
      </c>
      <c r="B25" s="217" t="s">
        <v>118</v>
      </c>
      <c r="C25" s="24">
        <v>232618.15</v>
      </c>
      <c r="D25" s="24">
        <v>232618.15</v>
      </c>
      <c r="E25" s="24">
        <v>232618.15</v>
      </c>
      <c r="F25" s="24"/>
      <c r="G25" s="24"/>
      <c r="H25" s="24"/>
      <c r="I25" s="24"/>
      <c r="J25" s="24"/>
      <c r="K25" s="24"/>
      <c r="L25" s="24"/>
      <c r="M25" s="24"/>
      <c r="N25" s="24"/>
      <c r="O25" s="24"/>
    </row>
    <row r="26" ht="18.75" customHeight="1" spans="1:15">
      <c r="A26" s="182" t="s">
        <v>119</v>
      </c>
      <c r="B26" s="217" t="s">
        <v>120</v>
      </c>
      <c r="C26" s="24">
        <v>20280</v>
      </c>
      <c r="D26" s="24">
        <v>20280</v>
      </c>
      <c r="E26" s="24">
        <v>20280</v>
      </c>
      <c r="F26" s="24"/>
      <c r="G26" s="24"/>
      <c r="H26" s="24"/>
      <c r="I26" s="24"/>
      <c r="J26" s="24"/>
      <c r="K26" s="24"/>
      <c r="L26" s="24"/>
      <c r="M26" s="24"/>
      <c r="N26" s="24"/>
      <c r="O26" s="24"/>
    </row>
    <row r="27" ht="18.75" customHeight="1" spans="1:15">
      <c r="A27" s="182" t="s">
        <v>121</v>
      </c>
      <c r="B27" s="217" t="s">
        <v>122</v>
      </c>
      <c r="C27" s="24">
        <v>18492.62</v>
      </c>
      <c r="D27" s="24">
        <v>18492.62</v>
      </c>
      <c r="E27" s="24">
        <v>18492.62</v>
      </c>
      <c r="F27" s="24"/>
      <c r="G27" s="24"/>
      <c r="H27" s="24"/>
      <c r="I27" s="24"/>
      <c r="J27" s="24"/>
      <c r="K27" s="24"/>
      <c r="L27" s="24"/>
      <c r="M27" s="24"/>
      <c r="N27" s="24"/>
      <c r="O27" s="24"/>
    </row>
    <row r="28" ht="18.75" customHeight="1" spans="1:15">
      <c r="A28" s="180" t="s">
        <v>123</v>
      </c>
      <c r="B28" s="216" t="s">
        <v>124</v>
      </c>
      <c r="C28" s="24">
        <v>36000</v>
      </c>
      <c r="D28" s="24">
        <v>36000</v>
      </c>
      <c r="E28" s="24"/>
      <c r="F28" s="24">
        <v>36000</v>
      </c>
      <c r="G28" s="24"/>
      <c r="H28" s="24"/>
      <c r="I28" s="24"/>
      <c r="J28" s="24"/>
      <c r="K28" s="24"/>
      <c r="L28" s="24"/>
      <c r="M28" s="24"/>
      <c r="N28" s="24"/>
      <c r="O28" s="24"/>
    </row>
    <row r="29" ht="18.75" customHeight="1" spans="1:15">
      <c r="A29" s="182" t="s">
        <v>125</v>
      </c>
      <c r="B29" s="217" t="s">
        <v>124</v>
      </c>
      <c r="C29" s="24">
        <v>36000</v>
      </c>
      <c r="D29" s="24">
        <v>36000</v>
      </c>
      <c r="E29" s="24"/>
      <c r="F29" s="24">
        <v>36000</v>
      </c>
      <c r="G29" s="24"/>
      <c r="H29" s="24"/>
      <c r="I29" s="24"/>
      <c r="J29" s="24"/>
      <c r="K29" s="24"/>
      <c r="L29" s="24"/>
      <c r="M29" s="24"/>
      <c r="N29" s="24"/>
      <c r="O29" s="24"/>
    </row>
    <row r="30" ht="18.75" customHeight="1" spans="1:15">
      <c r="A30" s="136" t="s">
        <v>126</v>
      </c>
      <c r="B30" s="165" t="s">
        <v>127</v>
      </c>
      <c r="C30" s="24">
        <v>393157.44</v>
      </c>
      <c r="D30" s="24">
        <v>393157.44</v>
      </c>
      <c r="E30" s="24">
        <v>393157.44</v>
      </c>
      <c r="F30" s="24"/>
      <c r="G30" s="24"/>
      <c r="H30" s="24"/>
      <c r="I30" s="24"/>
      <c r="J30" s="24"/>
      <c r="K30" s="24"/>
      <c r="L30" s="24"/>
      <c r="M30" s="24"/>
      <c r="N30" s="24"/>
      <c r="O30" s="24"/>
    </row>
    <row r="31" ht="18.75" customHeight="1" spans="1:15">
      <c r="A31" s="180" t="s">
        <v>128</v>
      </c>
      <c r="B31" s="216" t="s">
        <v>129</v>
      </c>
      <c r="C31" s="24">
        <v>393157.44</v>
      </c>
      <c r="D31" s="24">
        <v>393157.44</v>
      </c>
      <c r="E31" s="24">
        <v>393157.44</v>
      </c>
      <c r="F31" s="24"/>
      <c r="G31" s="24"/>
      <c r="H31" s="24"/>
      <c r="I31" s="24"/>
      <c r="J31" s="24"/>
      <c r="K31" s="24"/>
      <c r="L31" s="24"/>
      <c r="M31" s="24"/>
      <c r="N31" s="24"/>
      <c r="O31" s="24"/>
    </row>
    <row r="32" ht="18.75" customHeight="1" spans="1:15">
      <c r="A32" s="182" t="s">
        <v>130</v>
      </c>
      <c r="B32" s="217" t="s">
        <v>131</v>
      </c>
      <c r="C32" s="24">
        <v>393157.44</v>
      </c>
      <c r="D32" s="24">
        <v>393157.44</v>
      </c>
      <c r="E32" s="24">
        <v>393157.44</v>
      </c>
      <c r="F32" s="24"/>
      <c r="G32" s="24"/>
      <c r="H32" s="24"/>
      <c r="I32" s="24"/>
      <c r="J32" s="24"/>
      <c r="K32" s="24"/>
      <c r="L32" s="24"/>
      <c r="M32" s="24"/>
      <c r="N32" s="24"/>
      <c r="O32" s="24"/>
    </row>
    <row r="33" ht="18.75" customHeight="1" spans="1:15">
      <c r="A33" s="184" t="s">
        <v>132</v>
      </c>
      <c r="B33" s="185" t="s">
        <v>132</v>
      </c>
      <c r="C33" s="24">
        <v>32101938.69</v>
      </c>
      <c r="D33" s="24">
        <v>7472096.69</v>
      </c>
      <c r="E33" s="24">
        <v>5526096.69</v>
      </c>
      <c r="F33" s="24">
        <v>1946000</v>
      </c>
      <c r="G33" s="24"/>
      <c r="H33" s="24"/>
      <c r="I33" s="24"/>
      <c r="J33" s="24">
        <v>24629842</v>
      </c>
      <c r="K33" s="24">
        <v>24629842</v>
      </c>
      <c r="L33" s="24"/>
      <c r="M33" s="24"/>
      <c r="N33" s="24"/>
      <c r="O33" s="24"/>
    </row>
  </sheetData>
  <mergeCells count="11">
    <mergeCell ref="A3:O3"/>
    <mergeCell ref="A4:L4"/>
    <mergeCell ref="D5:F5"/>
    <mergeCell ref="J5:O5"/>
    <mergeCell ref="A33:B33"/>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133</v>
      </c>
    </row>
    <row r="3" ht="36" customHeight="1" spans="1:4">
      <c r="A3" s="6" t="str">
        <f>"2025"&amp;"年部门财政拨款收支预算总表"</f>
        <v>2025年部门财政拨款收支预算总表</v>
      </c>
      <c r="B3" s="163"/>
      <c r="C3" s="163"/>
      <c r="D3" s="163"/>
    </row>
    <row r="4" ht="18.75" customHeight="1" spans="1:4">
      <c r="A4" s="8" t="str">
        <f>"单位名称："&amp;"双江拉祜族佤族布朗族傣族自治县中医医院"</f>
        <v>单位名称：双江拉祜族佤族布朗族傣族自治县中医医院</v>
      </c>
      <c r="B4" s="164"/>
      <c r="C4" s="164"/>
      <c r="D4" s="41" t="s">
        <v>1</v>
      </c>
    </row>
    <row r="5" ht="18.75" customHeight="1" spans="1:4">
      <c r="A5" s="13" t="s">
        <v>2</v>
      </c>
      <c r="B5" s="15"/>
      <c r="C5" s="13" t="s">
        <v>3</v>
      </c>
      <c r="D5" s="15"/>
    </row>
    <row r="6" ht="18.75" customHeight="1" spans="1:4">
      <c r="A6" s="31" t="s">
        <v>4</v>
      </c>
      <c r="B6" s="112" t="str">
        <f t="shared" ref="B6:D6" si="0">"2025"&amp;"年预算数"</f>
        <v>2025年预算数</v>
      </c>
      <c r="C6" s="31" t="s">
        <v>134</v>
      </c>
      <c r="D6" s="112" t="str">
        <f t="shared" si="0"/>
        <v>2025年预算数</v>
      </c>
    </row>
    <row r="7" ht="18.75" customHeight="1" spans="1:4">
      <c r="A7" s="33"/>
      <c r="B7" s="19"/>
      <c r="C7" s="33"/>
      <c r="D7" s="19"/>
    </row>
    <row r="8" ht="18.75" customHeight="1" spans="1:4">
      <c r="A8" s="165" t="s">
        <v>135</v>
      </c>
      <c r="B8" s="24">
        <v>6536096.69</v>
      </c>
      <c r="C8" s="23" t="s">
        <v>136</v>
      </c>
      <c r="D8" s="24">
        <v>7472096.69</v>
      </c>
    </row>
    <row r="9" ht="18.75" customHeight="1" spans="1:4">
      <c r="A9" s="166" t="s">
        <v>137</v>
      </c>
      <c r="B9" s="24">
        <v>6536096.69</v>
      </c>
      <c r="C9" s="23" t="s">
        <v>138</v>
      </c>
      <c r="D9" s="24"/>
    </row>
    <row r="10" ht="18.75" customHeight="1" spans="1:4">
      <c r="A10" s="166" t="s">
        <v>139</v>
      </c>
      <c r="B10" s="24"/>
      <c r="C10" s="23" t="s">
        <v>140</v>
      </c>
      <c r="D10" s="24"/>
    </row>
    <row r="11" ht="18.75" customHeight="1" spans="1:4">
      <c r="A11" s="166" t="s">
        <v>141</v>
      </c>
      <c r="B11" s="24"/>
      <c r="C11" s="23" t="s">
        <v>142</v>
      </c>
      <c r="D11" s="24"/>
    </row>
    <row r="12" ht="18.75" customHeight="1" spans="1:4">
      <c r="A12" s="167" t="s">
        <v>143</v>
      </c>
      <c r="B12" s="24">
        <v>936000</v>
      </c>
      <c r="C12" s="168" t="s">
        <v>144</v>
      </c>
      <c r="D12" s="24"/>
    </row>
    <row r="13" ht="18.75" customHeight="1" spans="1:4">
      <c r="A13" s="169" t="s">
        <v>137</v>
      </c>
      <c r="B13" s="24">
        <v>936000</v>
      </c>
      <c r="C13" s="170" t="s">
        <v>145</v>
      </c>
      <c r="D13" s="24"/>
    </row>
    <row r="14" ht="18.75" customHeight="1" spans="1:4">
      <c r="A14" s="169" t="s">
        <v>139</v>
      </c>
      <c r="B14" s="24"/>
      <c r="C14" s="170" t="s">
        <v>146</v>
      </c>
      <c r="D14" s="24"/>
    </row>
    <row r="15" ht="18.75" customHeight="1" spans="1:4">
      <c r="A15" s="169" t="s">
        <v>141</v>
      </c>
      <c r="B15" s="24"/>
      <c r="C15" s="170" t="s">
        <v>147</v>
      </c>
      <c r="D15" s="24"/>
    </row>
    <row r="16" ht="18.75" customHeight="1" spans="1:4">
      <c r="A16" s="169" t="s">
        <v>26</v>
      </c>
      <c r="B16" s="24"/>
      <c r="C16" s="170" t="s">
        <v>148</v>
      </c>
      <c r="D16" s="24">
        <v>901236.48</v>
      </c>
    </row>
    <row r="17" ht="18.75" customHeight="1" spans="1:4">
      <c r="A17" s="169" t="s">
        <v>26</v>
      </c>
      <c r="B17" s="24" t="s">
        <v>26</v>
      </c>
      <c r="C17" s="170" t="s">
        <v>149</v>
      </c>
      <c r="D17" s="24">
        <v>6177702.77</v>
      </c>
    </row>
    <row r="18" ht="18.75" customHeight="1" spans="1:4">
      <c r="A18" s="171" t="s">
        <v>26</v>
      </c>
      <c r="B18" s="24" t="s">
        <v>26</v>
      </c>
      <c r="C18" s="170" t="s">
        <v>150</v>
      </c>
      <c r="D18" s="24"/>
    </row>
    <row r="19" ht="18.75" customHeight="1" spans="1:4">
      <c r="A19" s="171" t="s">
        <v>26</v>
      </c>
      <c r="B19" s="24" t="s">
        <v>26</v>
      </c>
      <c r="C19" s="170" t="s">
        <v>151</v>
      </c>
      <c r="D19" s="24"/>
    </row>
    <row r="20" ht="18.75" customHeight="1" spans="1:4">
      <c r="A20" s="172" t="s">
        <v>26</v>
      </c>
      <c r="B20" s="24" t="s">
        <v>26</v>
      </c>
      <c r="C20" s="170" t="s">
        <v>152</v>
      </c>
      <c r="D20" s="24"/>
    </row>
    <row r="21" ht="18.75" customHeight="1" spans="1:4">
      <c r="A21" s="172" t="s">
        <v>26</v>
      </c>
      <c r="B21" s="24" t="s">
        <v>26</v>
      </c>
      <c r="C21" s="170" t="s">
        <v>153</v>
      </c>
      <c r="D21" s="24"/>
    </row>
    <row r="22" ht="18.75" customHeight="1" spans="1:4">
      <c r="A22" s="172" t="s">
        <v>26</v>
      </c>
      <c r="B22" s="24" t="s">
        <v>26</v>
      </c>
      <c r="C22" s="170" t="s">
        <v>154</v>
      </c>
      <c r="D22" s="24"/>
    </row>
    <row r="23" ht="18.75" customHeight="1" spans="1:4">
      <c r="A23" s="172" t="s">
        <v>26</v>
      </c>
      <c r="B23" s="24" t="s">
        <v>26</v>
      </c>
      <c r="C23" s="170" t="s">
        <v>155</v>
      </c>
      <c r="D23" s="24"/>
    </row>
    <row r="24" ht="18.75" customHeight="1" spans="1:4">
      <c r="A24" s="172" t="s">
        <v>26</v>
      </c>
      <c r="B24" s="24" t="s">
        <v>26</v>
      </c>
      <c r="C24" s="170" t="s">
        <v>156</v>
      </c>
      <c r="D24" s="24"/>
    </row>
    <row r="25" ht="18.75" customHeight="1" spans="1:4">
      <c r="A25" s="172" t="s">
        <v>26</v>
      </c>
      <c r="B25" s="24" t="s">
        <v>26</v>
      </c>
      <c r="C25" s="170" t="s">
        <v>157</v>
      </c>
      <c r="D25" s="24"/>
    </row>
    <row r="26" ht="18.75" customHeight="1" spans="1:4">
      <c r="A26" s="172" t="s">
        <v>26</v>
      </c>
      <c r="B26" s="24" t="s">
        <v>26</v>
      </c>
      <c r="C26" s="170" t="s">
        <v>158</v>
      </c>
      <c r="D26" s="24"/>
    </row>
    <row r="27" ht="18.75" customHeight="1" spans="1:4">
      <c r="A27" s="172" t="s">
        <v>26</v>
      </c>
      <c r="B27" s="24" t="s">
        <v>26</v>
      </c>
      <c r="C27" s="170" t="s">
        <v>159</v>
      </c>
      <c r="D27" s="24">
        <v>393157.44</v>
      </c>
    </row>
    <row r="28" ht="18.75" customHeight="1" spans="1:4">
      <c r="A28" s="172" t="s">
        <v>26</v>
      </c>
      <c r="B28" s="24" t="s">
        <v>26</v>
      </c>
      <c r="C28" s="170" t="s">
        <v>160</v>
      </c>
      <c r="D28" s="24"/>
    </row>
    <row r="29" ht="18.75" customHeight="1" spans="1:4">
      <c r="A29" s="172" t="s">
        <v>26</v>
      </c>
      <c r="B29" s="24" t="s">
        <v>26</v>
      </c>
      <c r="C29" s="170" t="s">
        <v>161</v>
      </c>
      <c r="D29" s="24"/>
    </row>
    <row r="30" ht="18.75" customHeight="1" spans="1:4">
      <c r="A30" s="172" t="s">
        <v>26</v>
      </c>
      <c r="B30" s="24" t="s">
        <v>26</v>
      </c>
      <c r="C30" s="170" t="s">
        <v>162</v>
      </c>
      <c r="D30" s="24"/>
    </row>
    <row r="31" ht="18.75" customHeight="1" spans="1:4">
      <c r="A31" s="172" t="s">
        <v>26</v>
      </c>
      <c r="B31" s="24" t="s">
        <v>26</v>
      </c>
      <c r="C31" s="170" t="s">
        <v>163</v>
      </c>
      <c r="D31" s="24"/>
    </row>
    <row r="32" ht="18.75" customHeight="1" spans="1:4">
      <c r="A32" s="173" t="s">
        <v>26</v>
      </c>
      <c r="B32" s="24" t="s">
        <v>26</v>
      </c>
      <c r="C32" s="170" t="s">
        <v>164</v>
      </c>
      <c r="D32" s="24"/>
    </row>
    <row r="33" ht="18.75" customHeight="1" spans="1:4">
      <c r="A33" s="173" t="s">
        <v>26</v>
      </c>
      <c r="B33" s="24" t="s">
        <v>26</v>
      </c>
      <c r="C33" s="170" t="s">
        <v>165</v>
      </c>
      <c r="D33" s="24"/>
    </row>
    <row r="34" ht="18.75" customHeight="1" spans="1:4">
      <c r="A34" s="173" t="s">
        <v>26</v>
      </c>
      <c r="B34" s="24" t="s">
        <v>26</v>
      </c>
      <c r="C34" s="170" t="s">
        <v>166</v>
      </c>
      <c r="D34" s="24"/>
    </row>
    <row r="35" ht="18.75" customHeight="1" spans="1:4">
      <c r="A35" s="173"/>
      <c r="B35" s="24"/>
      <c r="C35" s="170" t="s">
        <v>167</v>
      </c>
      <c r="D35" s="24"/>
    </row>
    <row r="36" ht="18.75" customHeight="1" spans="1:4">
      <c r="A36" s="173" t="s">
        <v>26</v>
      </c>
      <c r="B36" s="24" t="s">
        <v>26</v>
      </c>
      <c r="C36" s="170" t="s">
        <v>168</v>
      </c>
      <c r="D36" s="24"/>
    </row>
    <row r="37" ht="18.75" customHeight="1" spans="1:4">
      <c r="A37" s="61" t="s">
        <v>169</v>
      </c>
      <c r="B37" s="174">
        <v>7472096.69</v>
      </c>
      <c r="C37" s="175" t="s">
        <v>52</v>
      </c>
      <c r="D37" s="174">
        <v>7472096.69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3"/>
      <c r="F2" s="63"/>
      <c r="G2" s="41" t="s">
        <v>170</v>
      </c>
    </row>
    <row r="3" ht="39" customHeight="1" spans="1:7">
      <c r="A3" s="6" t="str">
        <f>"2025"&amp;"年一般公共预算支出预算表（按功能科目分类）"</f>
        <v>2025年一般公共预算支出预算表（按功能科目分类）</v>
      </c>
      <c r="B3" s="154"/>
      <c r="C3" s="154"/>
      <c r="D3" s="154"/>
      <c r="E3" s="154"/>
      <c r="F3" s="154"/>
      <c r="G3" s="154"/>
    </row>
    <row r="4" ht="18" customHeight="1" spans="1:7">
      <c r="A4" s="155" t="str">
        <f>"单位名称："&amp;"双江拉祜族佤族布朗族傣族自治县中医医院"</f>
        <v>单位名称：双江拉祜族佤族布朗族傣族自治县中医医院</v>
      </c>
      <c r="B4" s="29"/>
      <c r="C4" s="30"/>
      <c r="D4" s="30"/>
      <c r="E4" s="30"/>
      <c r="F4" s="107"/>
      <c r="G4" s="41" t="s">
        <v>1</v>
      </c>
    </row>
    <row r="5" ht="20.25" customHeight="1" spans="1:7">
      <c r="A5" s="156" t="s">
        <v>171</v>
      </c>
      <c r="B5" s="157"/>
      <c r="C5" s="112" t="s">
        <v>56</v>
      </c>
      <c r="D5" s="134" t="s">
        <v>75</v>
      </c>
      <c r="E5" s="14"/>
      <c r="F5" s="15"/>
      <c r="G5" s="127" t="s">
        <v>76</v>
      </c>
    </row>
    <row r="6" ht="20.25" customHeight="1" spans="1:7">
      <c r="A6" s="158" t="s">
        <v>73</v>
      </c>
      <c r="B6" s="158" t="s">
        <v>74</v>
      </c>
      <c r="C6" s="33"/>
      <c r="D6" s="72" t="s">
        <v>58</v>
      </c>
      <c r="E6" s="72" t="s">
        <v>172</v>
      </c>
      <c r="F6" s="72" t="s">
        <v>173</v>
      </c>
      <c r="G6" s="100"/>
    </row>
    <row r="7" ht="19.5" customHeight="1" spans="1:7">
      <c r="A7" s="158" t="s">
        <v>174</v>
      </c>
      <c r="B7" s="158" t="s">
        <v>175</v>
      </c>
      <c r="C7" s="158" t="s">
        <v>176</v>
      </c>
      <c r="D7" s="72">
        <v>4</v>
      </c>
      <c r="E7" s="159" t="s">
        <v>177</v>
      </c>
      <c r="F7" s="159" t="s">
        <v>178</v>
      </c>
      <c r="G7" s="158" t="s">
        <v>179</v>
      </c>
    </row>
    <row r="8" ht="18" customHeight="1" spans="1:7">
      <c r="A8" s="34" t="s">
        <v>84</v>
      </c>
      <c r="B8" s="34" t="s">
        <v>85</v>
      </c>
      <c r="C8" s="24">
        <v>901236.48</v>
      </c>
      <c r="D8" s="24">
        <v>901236.48</v>
      </c>
      <c r="E8" s="24">
        <v>851887.22</v>
      </c>
      <c r="F8" s="24">
        <v>49349.26</v>
      </c>
      <c r="G8" s="24"/>
    </row>
    <row r="9" ht="18" customHeight="1" spans="1:7">
      <c r="A9" s="123" t="s">
        <v>86</v>
      </c>
      <c r="B9" s="123" t="s">
        <v>87</v>
      </c>
      <c r="C9" s="24">
        <v>825809.92</v>
      </c>
      <c r="D9" s="24">
        <v>825809.92</v>
      </c>
      <c r="E9" s="24">
        <v>820609.92</v>
      </c>
      <c r="F9" s="24">
        <v>5200</v>
      </c>
      <c r="G9" s="24"/>
    </row>
    <row r="10" ht="18" customHeight="1" spans="1:7">
      <c r="A10" s="160" t="s">
        <v>88</v>
      </c>
      <c r="B10" s="160" t="s">
        <v>89</v>
      </c>
      <c r="C10" s="24">
        <v>301600</v>
      </c>
      <c r="D10" s="24">
        <v>301600</v>
      </c>
      <c r="E10" s="24">
        <v>296400</v>
      </c>
      <c r="F10" s="24">
        <v>5200</v>
      </c>
      <c r="G10" s="24"/>
    </row>
    <row r="11" ht="18" customHeight="1" spans="1:7">
      <c r="A11" s="160" t="s">
        <v>90</v>
      </c>
      <c r="B11" s="160" t="s">
        <v>91</v>
      </c>
      <c r="C11" s="24">
        <v>524209.92</v>
      </c>
      <c r="D11" s="24">
        <v>524209.92</v>
      </c>
      <c r="E11" s="24">
        <v>524209.92</v>
      </c>
      <c r="F11" s="24"/>
      <c r="G11" s="24"/>
    </row>
    <row r="12" ht="18" customHeight="1" spans="1:7">
      <c r="A12" s="123" t="s">
        <v>92</v>
      </c>
      <c r="B12" s="123" t="s">
        <v>93</v>
      </c>
      <c r="C12" s="24">
        <v>8343.12</v>
      </c>
      <c r="D12" s="24">
        <v>8343.12</v>
      </c>
      <c r="E12" s="24">
        <v>8343.12</v>
      </c>
      <c r="F12" s="24"/>
      <c r="G12" s="24"/>
    </row>
    <row r="13" ht="18" customHeight="1" spans="1:7">
      <c r="A13" s="160" t="s">
        <v>94</v>
      </c>
      <c r="B13" s="160" t="s">
        <v>95</v>
      </c>
      <c r="C13" s="24">
        <v>8343.12</v>
      </c>
      <c r="D13" s="24">
        <v>8343.12</v>
      </c>
      <c r="E13" s="24">
        <v>8343.12</v>
      </c>
      <c r="F13" s="24"/>
      <c r="G13" s="24"/>
    </row>
    <row r="14" ht="18" customHeight="1" spans="1:7">
      <c r="A14" s="123" t="s">
        <v>96</v>
      </c>
      <c r="B14" s="123" t="s">
        <v>97</v>
      </c>
      <c r="C14" s="24">
        <v>44149.26</v>
      </c>
      <c r="D14" s="24">
        <v>44149.26</v>
      </c>
      <c r="E14" s="24"/>
      <c r="F14" s="24">
        <v>44149.26</v>
      </c>
      <c r="G14" s="24"/>
    </row>
    <row r="15" ht="18" customHeight="1" spans="1:7">
      <c r="A15" s="160" t="s">
        <v>98</v>
      </c>
      <c r="B15" s="160" t="s">
        <v>99</v>
      </c>
      <c r="C15" s="24">
        <v>44149.26</v>
      </c>
      <c r="D15" s="24">
        <v>44149.26</v>
      </c>
      <c r="E15" s="24"/>
      <c r="F15" s="24">
        <v>44149.26</v>
      </c>
      <c r="G15" s="24"/>
    </row>
    <row r="16" ht="18" customHeight="1" spans="1:7">
      <c r="A16" s="123" t="s">
        <v>100</v>
      </c>
      <c r="B16" s="123" t="s">
        <v>101</v>
      </c>
      <c r="C16" s="24">
        <v>22934.18</v>
      </c>
      <c r="D16" s="24">
        <v>22934.18</v>
      </c>
      <c r="E16" s="24">
        <v>22934.18</v>
      </c>
      <c r="F16" s="24"/>
      <c r="G16" s="24"/>
    </row>
    <row r="17" ht="18" customHeight="1" spans="1:7">
      <c r="A17" s="160" t="s">
        <v>102</v>
      </c>
      <c r="B17" s="160" t="s">
        <v>101</v>
      </c>
      <c r="C17" s="24">
        <v>22934.18</v>
      </c>
      <c r="D17" s="24">
        <v>22934.18</v>
      </c>
      <c r="E17" s="24">
        <v>22934.18</v>
      </c>
      <c r="F17" s="24"/>
      <c r="G17" s="24"/>
    </row>
    <row r="18" ht="18" customHeight="1" spans="1:7">
      <c r="A18" s="34" t="s">
        <v>103</v>
      </c>
      <c r="B18" s="34" t="s">
        <v>104</v>
      </c>
      <c r="C18" s="24">
        <v>6177702.77</v>
      </c>
      <c r="D18" s="24">
        <v>4231702.77</v>
      </c>
      <c r="E18" s="24">
        <v>4231702.77</v>
      </c>
      <c r="F18" s="24"/>
      <c r="G18" s="24">
        <v>1946000</v>
      </c>
    </row>
    <row r="19" ht="18" customHeight="1" spans="1:7">
      <c r="A19" s="123" t="s">
        <v>105</v>
      </c>
      <c r="B19" s="123" t="s">
        <v>106</v>
      </c>
      <c r="C19" s="24">
        <v>5860312</v>
      </c>
      <c r="D19" s="24">
        <v>3960312</v>
      </c>
      <c r="E19" s="24">
        <v>3960312</v>
      </c>
      <c r="F19" s="24"/>
      <c r="G19" s="24">
        <v>1900000</v>
      </c>
    </row>
    <row r="20" ht="18" customHeight="1" spans="1:7">
      <c r="A20" s="160" t="s">
        <v>107</v>
      </c>
      <c r="B20" s="160" t="s">
        <v>108</v>
      </c>
      <c r="C20" s="24">
        <v>5760312</v>
      </c>
      <c r="D20" s="24">
        <v>3960312</v>
      </c>
      <c r="E20" s="24">
        <v>3960312</v>
      </c>
      <c r="F20" s="24"/>
      <c r="G20" s="24">
        <v>1800000</v>
      </c>
    </row>
    <row r="21" ht="18" customHeight="1" spans="1:7">
      <c r="A21" s="160" t="s">
        <v>109</v>
      </c>
      <c r="B21" s="160" t="s">
        <v>110</v>
      </c>
      <c r="C21" s="24">
        <v>100000</v>
      </c>
      <c r="D21" s="24"/>
      <c r="E21" s="24"/>
      <c r="F21" s="24"/>
      <c r="G21" s="24">
        <v>100000</v>
      </c>
    </row>
    <row r="22" ht="18" customHeight="1" spans="1:7">
      <c r="A22" s="123" t="s">
        <v>111</v>
      </c>
      <c r="B22" s="123" t="s">
        <v>112</v>
      </c>
      <c r="C22" s="24">
        <v>10000</v>
      </c>
      <c r="D22" s="24"/>
      <c r="E22" s="24"/>
      <c r="F22" s="24"/>
      <c r="G22" s="24">
        <v>10000</v>
      </c>
    </row>
    <row r="23" ht="18" customHeight="1" spans="1:7">
      <c r="A23" s="160" t="s">
        <v>113</v>
      </c>
      <c r="B23" s="160" t="s">
        <v>114</v>
      </c>
      <c r="C23" s="24">
        <v>10000</v>
      </c>
      <c r="D23" s="24"/>
      <c r="E23" s="24"/>
      <c r="F23" s="24"/>
      <c r="G23" s="24">
        <v>10000</v>
      </c>
    </row>
    <row r="24" ht="18" customHeight="1" spans="1:7">
      <c r="A24" s="123" t="s">
        <v>115</v>
      </c>
      <c r="B24" s="123" t="s">
        <v>116</v>
      </c>
      <c r="C24" s="24">
        <v>271390.77</v>
      </c>
      <c r="D24" s="24">
        <v>271390.77</v>
      </c>
      <c r="E24" s="24">
        <v>271390.77</v>
      </c>
      <c r="F24" s="24"/>
      <c r="G24" s="24"/>
    </row>
    <row r="25" ht="18" customHeight="1" spans="1:7">
      <c r="A25" s="160" t="s">
        <v>117</v>
      </c>
      <c r="B25" s="160" t="s">
        <v>118</v>
      </c>
      <c r="C25" s="24">
        <v>232618.15</v>
      </c>
      <c r="D25" s="24">
        <v>232618.15</v>
      </c>
      <c r="E25" s="24">
        <v>232618.15</v>
      </c>
      <c r="F25" s="24"/>
      <c r="G25" s="24"/>
    </row>
    <row r="26" ht="18" customHeight="1" spans="1:7">
      <c r="A26" s="160" t="s">
        <v>119</v>
      </c>
      <c r="B26" s="160" t="s">
        <v>120</v>
      </c>
      <c r="C26" s="24">
        <v>20280</v>
      </c>
      <c r="D26" s="24">
        <v>20280</v>
      </c>
      <c r="E26" s="24">
        <v>20280</v>
      </c>
      <c r="F26" s="24"/>
      <c r="G26" s="24"/>
    </row>
    <row r="27" ht="18" customHeight="1" spans="1:7">
      <c r="A27" s="160" t="s">
        <v>121</v>
      </c>
      <c r="B27" s="160" t="s">
        <v>122</v>
      </c>
      <c r="C27" s="24">
        <v>18492.62</v>
      </c>
      <c r="D27" s="24">
        <v>18492.62</v>
      </c>
      <c r="E27" s="24">
        <v>18492.62</v>
      </c>
      <c r="F27" s="24"/>
      <c r="G27" s="24"/>
    </row>
    <row r="28" ht="18" customHeight="1" spans="1:7">
      <c r="A28" s="123" t="s">
        <v>123</v>
      </c>
      <c r="B28" s="123" t="s">
        <v>124</v>
      </c>
      <c r="C28" s="24">
        <v>36000</v>
      </c>
      <c r="D28" s="24"/>
      <c r="E28" s="24"/>
      <c r="F28" s="24"/>
      <c r="G28" s="24">
        <v>36000</v>
      </c>
    </row>
    <row r="29" ht="18" customHeight="1" spans="1:7">
      <c r="A29" s="160" t="s">
        <v>125</v>
      </c>
      <c r="B29" s="160" t="s">
        <v>124</v>
      </c>
      <c r="C29" s="24">
        <v>36000</v>
      </c>
      <c r="D29" s="24"/>
      <c r="E29" s="24"/>
      <c r="F29" s="24"/>
      <c r="G29" s="24">
        <v>36000</v>
      </c>
    </row>
    <row r="30" ht="18" customHeight="1" spans="1:7">
      <c r="A30" s="34" t="s">
        <v>126</v>
      </c>
      <c r="B30" s="34" t="s">
        <v>127</v>
      </c>
      <c r="C30" s="24">
        <v>393157.44</v>
      </c>
      <c r="D30" s="24">
        <v>393157.44</v>
      </c>
      <c r="E30" s="24">
        <v>393157.44</v>
      </c>
      <c r="F30" s="24"/>
      <c r="G30" s="24"/>
    </row>
    <row r="31" ht="18" customHeight="1" spans="1:7">
      <c r="A31" s="123" t="s">
        <v>128</v>
      </c>
      <c r="B31" s="123" t="s">
        <v>129</v>
      </c>
      <c r="C31" s="24">
        <v>393157.44</v>
      </c>
      <c r="D31" s="24">
        <v>393157.44</v>
      </c>
      <c r="E31" s="24">
        <v>393157.44</v>
      </c>
      <c r="F31" s="24"/>
      <c r="G31" s="24"/>
    </row>
    <row r="32" ht="18" customHeight="1" spans="1:7">
      <c r="A32" s="160" t="s">
        <v>130</v>
      </c>
      <c r="B32" s="160" t="s">
        <v>131</v>
      </c>
      <c r="C32" s="24">
        <v>393157.44</v>
      </c>
      <c r="D32" s="24">
        <v>393157.44</v>
      </c>
      <c r="E32" s="24">
        <v>393157.44</v>
      </c>
      <c r="F32" s="24"/>
      <c r="G32" s="24"/>
    </row>
    <row r="33" ht="18" customHeight="1" spans="1:7">
      <c r="A33" s="161" t="s">
        <v>132</v>
      </c>
      <c r="B33" s="162" t="s">
        <v>132</v>
      </c>
      <c r="C33" s="24">
        <v>7472096.69</v>
      </c>
      <c r="D33" s="24">
        <v>5526096.69</v>
      </c>
      <c r="E33" s="24">
        <v>5476747.43</v>
      </c>
      <c r="F33" s="24">
        <v>49349.26</v>
      </c>
      <c r="G33" s="24">
        <v>1946000</v>
      </c>
    </row>
  </sheetData>
  <mergeCells count="7">
    <mergeCell ref="A3:G3"/>
    <mergeCell ref="A4:E4"/>
    <mergeCell ref="A5:B5"/>
    <mergeCell ref="D5:F5"/>
    <mergeCell ref="A33:B33"/>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2"/>
      <c r="B1" s="142"/>
      <c r="C1" s="142"/>
      <c r="D1" s="142"/>
      <c r="E1" s="142"/>
      <c r="F1" s="142"/>
      <c r="G1" s="142"/>
    </row>
    <row r="2" ht="15" customHeight="1" spans="1:7">
      <c r="A2" s="143"/>
      <c r="B2" s="144"/>
      <c r="C2" s="145"/>
      <c r="D2" s="68"/>
      <c r="G2" s="93" t="s">
        <v>180</v>
      </c>
    </row>
    <row r="3" ht="39" customHeight="1" spans="1:7">
      <c r="A3" s="132" t="str">
        <f>"2025"&amp;"年“三公”经费支出预算表"</f>
        <v>2025年“三公”经费支出预算表</v>
      </c>
      <c r="B3" s="57"/>
      <c r="C3" s="57"/>
      <c r="D3" s="57"/>
      <c r="E3" s="57"/>
      <c r="F3" s="57"/>
      <c r="G3" s="57"/>
    </row>
    <row r="4" ht="18.75" customHeight="1" spans="1:7">
      <c r="A4" s="43" t="str">
        <f>"单位名称："&amp;"双江拉祜族佤族布朗族傣族自治县中医医院"</f>
        <v>单位名称：双江拉祜族佤族布朗族傣族自治县中医医院</v>
      </c>
      <c r="B4" s="144"/>
      <c r="C4" s="145"/>
      <c r="D4" s="68"/>
      <c r="E4" s="30"/>
      <c r="G4" s="93" t="s">
        <v>181</v>
      </c>
    </row>
    <row r="5" ht="18.75" customHeight="1" spans="1:7">
      <c r="A5" s="11" t="s">
        <v>182</v>
      </c>
      <c r="B5" s="11" t="s">
        <v>183</v>
      </c>
      <c r="C5" s="31" t="s">
        <v>184</v>
      </c>
      <c r="D5" s="13" t="s">
        <v>185</v>
      </c>
      <c r="E5" s="14"/>
      <c r="F5" s="15"/>
      <c r="G5" s="31" t="s">
        <v>186</v>
      </c>
    </row>
    <row r="6" ht="18.75" customHeight="1" spans="1:7">
      <c r="A6" s="18"/>
      <c r="B6" s="146"/>
      <c r="C6" s="33"/>
      <c r="D6" s="72" t="s">
        <v>58</v>
      </c>
      <c r="E6" s="72" t="s">
        <v>187</v>
      </c>
      <c r="F6" s="72" t="s">
        <v>188</v>
      </c>
      <c r="G6" s="33"/>
    </row>
    <row r="7" ht="18.75" customHeight="1" spans="1:7">
      <c r="A7" s="147" t="s">
        <v>56</v>
      </c>
      <c r="B7" s="148">
        <v>1</v>
      </c>
      <c r="C7" s="149">
        <v>2</v>
      </c>
      <c r="D7" s="150">
        <v>3</v>
      </c>
      <c r="E7" s="150">
        <v>4</v>
      </c>
      <c r="F7" s="150">
        <v>5</v>
      </c>
      <c r="G7" s="149">
        <v>6</v>
      </c>
    </row>
    <row r="8" ht="18.75" customHeight="1" spans="1:7">
      <c r="A8" s="147" t="s">
        <v>56</v>
      </c>
      <c r="B8" s="151">
        <v>61400</v>
      </c>
      <c r="C8" s="151"/>
      <c r="D8" s="151">
        <v>50000</v>
      </c>
      <c r="E8" s="151"/>
      <c r="F8" s="151">
        <v>50000</v>
      </c>
      <c r="G8" s="151">
        <v>11400</v>
      </c>
    </row>
    <row r="9" ht="18.75" customHeight="1" spans="1:7">
      <c r="A9" s="152" t="s">
        <v>189</v>
      </c>
      <c r="B9" s="151"/>
      <c r="C9" s="151"/>
      <c r="D9" s="151"/>
      <c r="E9" s="151"/>
      <c r="F9" s="151"/>
      <c r="G9" s="151"/>
    </row>
    <row r="10" ht="18.75" customHeight="1" spans="1:7">
      <c r="A10" s="152" t="s">
        <v>190</v>
      </c>
      <c r="B10" s="151"/>
      <c r="C10" s="151"/>
      <c r="D10" s="151"/>
      <c r="E10" s="151"/>
      <c r="F10" s="151"/>
      <c r="G10" s="151"/>
    </row>
    <row r="11" ht="18.75" customHeight="1" spans="1:7">
      <c r="A11" s="152" t="s">
        <v>191</v>
      </c>
      <c r="B11" s="151"/>
      <c r="C11" s="151"/>
      <c r="D11" s="151"/>
      <c r="E11" s="151"/>
      <c r="F11" s="151"/>
      <c r="G11" s="151"/>
    </row>
    <row r="12" ht="18.75" customHeight="1" spans="1:7">
      <c r="A12" s="152" t="s">
        <v>192</v>
      </c>
      <c r="B12" s="151">
        <v>61400</v>
      </c>
      <c r="C12" s="151"/>
      <c r="D12" s="151">
        <v>50000</v>
      </c>
      <c r="E12" s="151"/>
      <c r="F12" s="151">
        <v>50000</v>
      </c>
      <c r="G12" s="151">
        <v>11400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workbookViewId="0">
      <pane ySplit="1" topLeftCell="A1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0"/>
      <c r="D2" s="131"/>
      <c r="E2" s="131"/>
      <c r="F2" s="131"/>
      <c r="G2" s="131"/>
      <c r="H2" s="73"/>
      <c r="I2" s="73"/>
      <c r="J2" s="73"/>
      <c r="K2" s="73"/>
      <c r="L2" s="73"/>
      <c r="M2" s="73"/>
      <c r="N2" s="30"/>
      <c r="O2" s="30"/>
      <c r="P2" s="30"/>
      <c r="Q2" s="73"/>
      <c r="U2" s="130"/>
      <c r="W2" s="40" t="s">
        <v>193</v>
      </c>
    </row>
    <row r="3" ht="39.75" customHeight="1" spans="1:23">
      <c r="A3" s="132" t="str">
        <f>"2025"&amp;"年部门基本支出预算表"</f>
        <v>2025年部门基本支出预算表</v>
      </c>
      <c r="B3" s="57"/>
      <c r="C3" s="57"/>
      <c r="D3" s="57"/>
      <c r="E3" s="57"/>
      <c r="F3" s="57"/>
      <c r="G3" s="57"/>
      <c r="H3" s="57"/>
      <c r="I3" s="57"/>
      <c r="J3" s="57"/>
      <c r="K3" s="57"/>
      <c r="L3" s="57"/>
      <c r="M3" s="57"/>
      <c r="N3" s="7"/>
      <c r="O3" s="7"/>
      <c r="P3" s="7"/>
      <c r="Q3" s="57"/>
      <c r="R3" s="57"/>
      <c r="S3" s="57"/>
      <c r="T3" s="57"/>
      <c r="U3" s="57"/>
      <c r="V3" s="57"/>
      <c r="W3" s="57"/>
    </row>
    <row r="4" ht="18.75" customHeight="1" spans="1:23">
      <c r="A4" s="8" t="str">
        <f>"单位名称："&amp;"双江拉祜族佤族布朗族傣族自治县中医医院"</f>
        <v>单位名称：双江拉祜族佤族布朗族傣族自治县中医医院</v>
      </c>
      <c r="B4" s="133"/>
      <c r="C4" s="133"/>
      <c r="D4" s="133"/>
      <c r="E4" s="133"/>
      <c r="F4" s="133"/>
      <c r="G4" s="133"/>
      <c r="H4" s="77"/>
      <c r="I4" s="77"/>
      <c r="J4" s="77"/>
      <c r="K4" s="77"/>
      <c r="L4" s="77"/>
      <c r="M4" s="77"/>
      <c r="N4" s="99"/>
      <c r="O4" s="99"/>
      <c r="P4" s="99"/>
      <c r="Q4" s="77"/>
      <c r="U4" s="130"/>
      <c r="W4" s="40" t="s">
        <v>181</v>
      </c>
    </row>
    <row r="5" ht="18" customHeight="1" spans="1:23">
      <c r="A5" s="11" t="s">
        <v>194</v>
      </c>
      <c r="B5" s="11" t="s">
        <v>195</v>
      </c>
      <c r="C5" s="11" t="s">
        <v>196</v>
      </c>
      <c r="D5" s="11" t="s">
        <v>197</v>
      </c>
      <c r="E5" s="11" t="s">
        <v>198</v>
      </c>
      <c r="F5" s="11" t="s">
        <v>199</v>
      </c>
      <c r="G5" s="11" t="s">
        <v>200</v>
      </c>
      <c r="H5" s="134" t="s">
        <v>201</v>
      </c>
      <c r="I5" s="70" t="s">
        <v>201</v>
      </c>
      <c r="J5" s="70"/>
      <c r="K5" s="70"/>
      <c r="L5" s="70"/>
      <c r="M5" s="70"/>
      <c r="N5" s="14"/>
      <c r="O5" s="14"/>
      <c r="P5" s="14"/>
      <c r="Q5" s="80" t="s">
        <v>62</v>
      </c>
      <c r="R5" s="70" t="s">
        <v>78</v>
      </c>
      <c r="S5" s="70"/>
      <c r="T5" s="70"/>
      <c r="U5" s="70"/>
      <c r="V5" s="70"/>
      <c r="W5" s="139"/>
    </row>
    <row r="6" ht="18" customHeight="1" spans="1:23">
      <c r="A6" s="16"/>
      <c r="B6" s="129"/>
      <c r="C6" s="16"/>
      <c r="D6" s="16"/>
      <c r="E6" s="16"/>
      <c r="F6" s="16"/>
      <c r="G6" s="16"/>
      <c r="H6" s="112" t="s">
        <v>202</v>
      </c>
      <c r="I6" s="134" t="s">
        <v>59</v>
      </c>
      <c r="J6" s="70"/>
      <c r="K6" s="70"/>
      <c r="L6" s="70"/>
      <c r="M6" s="139"/>
      <c r="N6" s="13" t="s">
        <v>203</v>
      </c>
      <c r="O6" s="14"/>
      <c r="P6" s="15"/>
      <c r="Q6" s="11" t="s">
        <v>62</v>
      </c>
      <c r="R6" s="134" t="s">
        <v>78</v>
      </c>
      <c r="S6" s="80" t="s">
        <v>65</v>
      </c>
      <c r="T6" s="70" t="s">
        <v>78</v>
      </c>
      <c r="U6" s="80" t="s">
        <v>67</v>
      </c>
      <c r="V6" s="80" t="s">
        <v>68</v>
      </c>
      <c r="W6" s="141" t="s">
        <v>69</v>
      </c>
    </row>
    <row r="7" ht="18.75" customHeight="1" spans="1:23">
      <c r="A7" s="32"/>
      <c r="B7" s="32"/>
      <c r="C7" s="32"/>
      <c r="D7" s="32"/>
      <c r="E7" s="32"/>
      <c r="F7" s="32"/>
      <c r="G7" s="32"/>
      <c r="H7" s="32"/>
      <c r="I7" s="140" t="s">
        <v>204</v>
      </c>
      <c r="J7" s="11" t="s">
        <v>205</v>
      </c>
      <c r="K7" s="11" t="s">
        <v>206</v>
      </c>
      <c r="L7" s="11" t="s">
        <v>207</v>
      </c>
      <c r="M7" s="11" t="s">
        <v>208</v>
      </c>
      <c r="N7" s="11" t="s">
        <v>59</v>
      </c>
      <c r="O7" s="11" t="s">
        <v>60</v>
      </c>
      <c r="P7" s="11" t="s">
        <v>61</v>
      </c>
      <c r="Q7" s="32"/>
      <c r="R7" s="11" t="s">
        <v>58</v>
      </c>
      <c r="S7" s="11" t="s">
        <v>65</v>
      </c>
      <c r="T7" s="11" t="s">
        <v>209</v>
      </c>
      <c r="U7" s="11" t="s">
        <v>67</v>
      </c>
      <c r="V7" s="11" t="s">
        <v>68</v>
      </c>
      <c r="W7" s="11" t="s">
        <v>69</v>
      </c>
    </row>
    <row r="8" ht="37.5" customHeight="1" spans="1:23">
      <c r="A8" s="115"/>
      <c r="B8" s="115"/>
      <c r="C8" s="115"/>
      <c r="D8" s="115"/>
      <c r="E8" s="115"/>
      <c r="F8" s="115"/>
      <c r="G8" s="115"/>
      <c r="H8" s="115"/>
      <c r="I8" s="98"/>
      <c r="J8" s="18" t="s">
        <v>210</v>
      </c>
      <c r="K8" s="18" t="s">
        <v>206</v>
      </c>
      <c r="L8" s="18" t="s">
        <v>207</v>
      </c>
      <c r="M8" s="18" t="s">
        <v>208</v>
      </c>
      <c r="N8" s="18" t="s">
        <v>206</v>
      </c>
      <c r="O8" s="18" t="s">
        <v>207</v>
      </c>
      <c r="P8" s="18" t="s">
        <v>208</v>
      </c>
      <c r="Q8" s="18" t="s">
        <v>62</v>
      </c>
      <c r="R8" s="18" t="s">
        <v>58</v>
      </c>
      <c r="S8" s="18" t="s">
        <v>65</v>
      </c>
      <c r="T8" s="18" t="s">
        <v>209</v>
      </c>
      <c r="U8" s="18" t="s">
        <v>67</v>
      </c>
      <c r="V8" s="18" t="s">
        <v>68</v>
      </c>
      <c r="W8" s="18" t="s">
        <v>69</v>
      </c>
    </row>
    <row r="9" ht="19.5" customHeight="1" spans="1:23">
      <c r="A9" s="135">
        <v>1</v>
      </c>
      <c r="B9" s="135">
        <v>2</v>
      </c>
      <c r="C9" s="135">
        <v>3</v>
      </c>
      <c r="D9" s="135">
        <v>4</v>
      </c>
      <c r="E9" s="135">
        <v>5</v>
      </c>
      <c r="F9" s="135">
        <v>6</v>
      </c>
      <c r="G9" s="135">
        <v>7</v>
      </c>
      <c r="H9" s="135">
        <v>8</v>
      </c>
      <c r="I9" s="135">
        <v>9</v>
      </c>
      <c r="J9" s="135">
        <v>10</v>
      </c>
      <c r="K9" s="135">
        <v>11</v>
      </c>
      <c r="L9" s="135">
        <v>12</v>
      </c>
      <c r="M9" s="135">
        <v>13</v>
      </c>
      <c r="N9" s="135">
        <v>14</v>
      </c>
      <c r="O9" s="135">
        <v>15</v>
      </c>
      <c r="P9" s="135">
        <v>16</v>
      </c>
      <c r="Q9" s="135">
        <v>17</v>
      </c>
      <c r="R9" s="135">
        <v>18</v>
      </c>
      <c r="S9" s="135">
        <v>19</v>
      </c>
      <c r="T9" s="135">
        <v>20</v>
      </c>
      <c r="U9" s="135">
        <v>21</v>
      </c>
      <c r="V9" s="135">
        <v>22</v>
      </c>
      <c r="W9" s="135">
        <v>23</v>
      </c>
    </row>
    <row r="10" ht="21" customHeight="1" spans="1:23">
      <c r="A10" s="136" t="s">
        <v>71</v>
      </c>
      <c r="B10" s="136"/>
      <c r="C10" s="136"/>
      <c r="D10" s="136"/>
      <c r="E10" s="136"/>
      <c r="F10" s="136"/>
      <c r="G10" s="136"/>
      <c r="H10" s="24">
        <v>5526096.69</v>
      </c>
      <c r="I10" s="24">
        <v>5526096.69</v>
      </c>
      <c r="J10" s="24"/>
      <c r="K10" s="24"/>
      <c r="L10" s="24">
        <v>5526096.69</v>
      </c>
      <c r="M10" s="24"/>
      <c r="N10" s="24"/>
      <c r="O10" s="24"/>
      <c r="P10" s="24"/>
      <c r="Q10" s="24"/>
      <c r="R10" s="24"/>
      <c r="S10" s="24"/>
      <c r="T10" s="24"/>
      <c r="U10" s="24"/>
      <c r="V10" s="24"/>
      <c r="W10" s="24"/>
    </row>
    <row r="11" ht="21" customHeight="1" spans="1:23">
      <c r="A11" s="136"/>
      <c r="B11" s="22" t="s">
        <v>211</v>
      </c>
      <c r="C11" s="22" t="s">
        <v>212</v>
      </c>
      <c r="D11" s="22" t="s">
        <v>107</v>
      </c>
      <c r="E11" s="22" t="s">
        <v>108</v>
      </c>
      <c r="F11" s="22" t="s">
        <v>213</v>
      </c>
      <c r="G11" s="22" t="s">
        <v>214</v>
      </c>
      <c r="H11" s="24">
        <v>1406472</v>
      </c>
      <c r="I11" s="24">
        <v>1406472</v>
      </c>
      <c r="J11" s="24"/>
      <c r="K11" s="24"/>
      <c r="L11" s="24">
        <v>1406472</v>
      </c>
      <c r="M11" s="24"/>
      <c r="N11" s="24"/>
      <c r="O11" s="24"/>
      <c r="P11" s="24"/>
      <c r="Q11" s="24"/>
      <c r="R11" s="24"/>
      <c r="S11" s="24"/>
      <c r="T11" s="24"/>
      <c r="U11" s="24"/>
      <c r="V11" s="24"/>
      <c r="W11" s="24"/>
    </row>
    <row r="12" ht="21" customHeight="1" spans="1:23">
      <c r="A12" s="25"/>
      <c r="B12" s="22" t="s">
        <v>211</v>
      </c>
      <c r="C12" s="22" t="s">
        <v>212</v>
      </c>
      <c r="D12" s="22" t="s">
        <v>107</v>
      </c>
      <c r="E12" s="22" t="s">
        <v>108</v>
      </c>
      <c r="F12" s="22" t="s">
        <v>215</v>
      </c>
      <c r="G12" s="22" t="s">
        <v>216</v>
      </c>
      <c r="H12" s="24">
        <v>328392</v>
      </c>
      <c r="I12" s="24">
        <v>328392</v>
      </c>
      <c r="J12" s="24"/>
      <c r="K12" s="24"/>
      <c r="L12" s="24">
        <v>328392</v>
      </c>
      <c r="M12" s="24"/>
      <c r="N12" s="24"/>
      <c r="O12" s="24"/>
      <c r="P12" s="24"/>
      <c r="Q12" s="24"/>
      <c r="R12" s="24"/>
      <c r="S12" s="24"/>
      <c r="T12" s="24"/>
      <c r="U12" s="24"/>
      <c r="V12" s="24"/>
      <c r="W12" s="24"/>
    </row>
    <row r="13" ht="21" customHeight="1" spans="1:23">
      <c r="A13" s="25"/>
      <c r="B13" s="22" t="s">
        <v>211</v>
      </c>
      <c r="C13" s="22" t="s">
        <v>212</v>
      </c>
      <c r="D13" s="22" t="s">
        <v>107</v>
      </c>
      <c r="E13" s="22" t="s">
        <v>108</v>
      </c>
      <c r="F13" s="22" t="s">
        <v>217</v>
      </c>
      <c r="G13" s="22" t="s">
        <v>218</v>
      </c>
      <c r="H13" s="24">
        <v>1047828</v>
      </c>
      <c r="I13" s="24">
        <v>1047828</v>
      </c>
      <c r="J13" s="24"/>
      <c r="K13" s="24"/>
      <c r="L13" s="24">
        <v>1047828</v>
      </c>
      <c r="M13" s="24"/>
      <c r="N13" s="24"/>
      <c r="O13" s="24"/>
      <c r="P13" s="24"/>
      <c r="Q13" s="24"/>
      <c r="R13" s="24"/>
      <c r="S13" s="24"/>
      <c r="T13" s="24"/>
      <c r="U13" s="24"/>
      <c r="V13" s="24"/>
      <c r="W13" s="24"/>
    </row>
    <row r="14" ht="21" customHeight="1" spans="1:23">
      <c r="A14" s="25"/>
      <c r="B14" s="22" t="s">
        <v>211</v>
      </c>
      <c r="C14" s="22" t="s">
        <v>212</v>
      </c>
      <c r="D14" s="22" t="s">
        <v>107</v>
      </c>
      <c r="E14" s="22" t="s">
        <v>108</v>
      </c>
      <c r="F14" s="22" t="s">
        <v>217</v>
      </c>
      <c r="G14" s="22" t="s">
        <v>218</v>
      </c>
      <c r="H14" s="24">
        <v>493620</v>
      </c>
      <c r="I14" s="24">
        <v>493620</v>
      </c>
      <c r="J14" s="24"/>
      <c r="K14" s="24"/>
      <c r="L14" s="24">
        <v>493620</v>
      </c>
      <c r="M14" s="24"/>
      <c r="N14" s="24"/>
      <c r="O14" s="24"/>
      <c r="P14" s="24"/>
      <c r="Q14" s="24"/>
      <c r="R14" s="24"/>
      <c r="S14" s="24"/>
      <c r="T14" s="24"/>
      <c r="U14" s="24"/>
      <c r="V14" s="24"/>
      <c r="W14" s="24"/>
    </row>
    <row r="15" ht="21" customHeight="1" spans="1:23">
      <c r="A15" s="25"/>
      <c r="B15" s="22" t="s">
        <v>219</v>
      </c>
      <c r="C15" s="22" t="s">
        <v>220</v>
      </c>
      <c r="D15" s="22" t="s">
        <v>107</v>
      </c>
      <c r="E15" s="22" t="s">
        <v>108</v>
      </c>
      <c r="F15" s="22" t="s">
        <v>217</v>
      </c>
      <c r="G15" s="22" t="s">
        <v>218</v>
      </c>
      <c r="H15" s="24">
        <v>684000</v>
      </c>
      <c r="I15" s="24">
        <v>684000</v>
      </c>
      <c r="J15" s="24"/>
      <c r="K15" s="24"/>
      <c r="L15" s="24">
        <v>684000</v>
      </c>
      <c r="M15" s="24"/>
      <c r="N15" s="24"/>
      <c r="O15" s="24"/>
      <c r="P15" s="24"/>
      <c r="Q15" s="24"/>
      <c r="R15" s="24"/>
      <c r="S15" s="24"/>
      <c r="T15" s="24"/>
      <c r="U15" s="24"/>
      <c r="V15" s="24"/>
      <c r="W15" s="24"/>
    </row>
    <row r="16" ht="21" customHeight="1" spans="1:23">
      <c r="A16" s="25"/>
      <c r="B16" s="22" t="s">
        <v>221</v>
      </c>
      <c r="C16" s="22" t="s">
        <v>222</v>
      </c>
      <c r="D16" s="22" t="s">
        <v>90</v>
      </c>
      <c r="E16" s="22" t="s">
        <v>91</v>
      </c>
      <c r="F16" s="22" t="s">
        <v>223</v>
      </c>
      <c r="G16" s="22" t="s">
        <v>224</v>
      </c>
      <c r="H16" s="24">
        <v>524209.92</v>
      </c>
      <c r="I16" s="24">
        <v>524209.92</v>
      </c>
      <c r="J16" s="24"/>
      <c r="K16" s="24"/>
      <c r="L16" s="24">
        <v>524209.92</v>
      </c>
      <c r="M16" s="24"/>
      <c r="N16" s="24"/>
      <c r="O16" s="24"/>
      <c r="P16" s="24"/>
      <c r="Q16" s="24"/>
      <c r="R16" s="24"/>
      <c r="S16" s="24"/>
      <c r="T16" s="24"/>
      <c r="U16" s="24"/>
      <c r="V16" s="24"/>
      <c r="W16" s="24"/>
    </row>
    <row r="17" ht="21" customHeight="1" spans="1:23">
      <c r="A17" s="25"/>
      <c r="B17" s="22" t="s">
        <v>221</v>
      </c>
      <c r="C17" s="22" t="s">
        <v>222</v>
      </c>
      <c r="D17" s="22" t="s">
        <v>225</v>
      </c>
      <c r="E17" s="22" t="s">
        <v>226</v>
      </c>
      <c r="F17" s="22" t="s">
        <v>227</v>
      </c>
      <c r="G17" s="22" t="s">
        <v>228</v>
      </c>
      <c r="H17" s="24"/>
      <c r="I17" s="24"/>
      <c r="J17" s="24"/>
      <c r="K17" s="24"/>
      <c r="L17" s="24"/>
      <c r="M17" s="24"/>
      <c r="N17" s="24"/>
      <c r="O17" s="24"/>
      <c r="P17" s="24"/>
      <c r="Q17" s="24"/>
      <c r="R17" s="24"/>
      <c r="S17" s="24"/>
      <c r="T17" s="24"/>
      <c r="U17" s="24"/>
      <c r="V17" s="24"/>
      <c r="W17" s="24"/>
    </row>
    <row r="18" ht="21" customHeight="1" spans="1:23">
      <c r="A18" s="25"/>
      <c r="B18" s="22" t="s">
        <v>221</v>
      </c>
      <c r="C18" s="22" t="s">
        <v>222</v>
      </c>
      <c r="D18" s="22" t="s">
        <v>117</v>
      </c>
      <c r="E18" s="22" t="s">
        <v>118</v>
      </c>
      <c r="F18" s="22" t="s">
        <v>229</v>
      </c>
      <c r="G18" s="22" t="s">
        <v>230</v>
      </c>
      <c r="H18" s="24">
        <v>232618.15</v>
      </c>
      <c r="I18" s="24">
        <v>232618.15</v>
      </c>
      <c r="J18" s="24"/>
      <c r="K18" s="24"/>
      <c r="L18" s="24">
        <v>232618.15</v>
      </c>
      <c r="M18" s="24"/>
      <c r="N18" s="24"/>
      <c r="O18" s="24"/>
      <c r="P18" s="24"/>
      <c r="Q18" s="24"/>
      <c r="R18" s="24"/>
      <c r="S18" s="24"/>
      <c r="T18" s="24"/>
      <c r="U18" s="24"/>
      <c r="V18" s="24"/>
      <c r="W18" s="24"/>
    </row>
    <row r="19" ht="21" customHeight="1" spans="1:23">
      <c r="A19" s="25"/>
      <c r="B19" s="22" t="s">
        <v>221</v>
      </c>
      <c r="C19" s="22" t="s">
        <v>222</v>
      </c>
      <c r="D19" s="22" t="s">
        <v>231</v>
      </c>
      <c r="E19" s="22" t="s">
        <v>232</v>
      </c>
      <c r="F19" s="22" t="s">
        <v>229</v>
      </c>
      <c r="G19" s="22" t="s">
        <v>230</v>
      </c>
      <c r="H19" s="24"/>
      <c r="I19" s="24"/>
      <c r="J19" s="24"/>
      <c r="K19" s="24"/>
      <c r="L19" s="24"/>
      <c r="M19" s="24"/>
      <c r="N19" s="24"/>
      <c r="O19" s="24"/>
      <c r="P19" s="24"/>
      <c r="Q19" s="24"/>
      <c r="R19" s="24"/>
      <c r="S19" s="24"/>
      <c r="T19" s="24"/>
      <c r="U19" s="24"/>
      <c r="V19" s="24"/>
      <c r="W19" s="24"/>
    </row>
    <row r="20" ht="21" customHeight="1" spans="1:23">
      <c r="A20" s="25"/>
      <c r="B20" s="22" t="s">
        <v>221</v>
      </c>
      <c r="C20" s="22" t="s">
        <v>222</v>
      </c>
      <c r="D20" s="22" t="s">
        <v>119</v>
      </c>
      <c r="E20" s="22" t="s">
        <v>120</v>
      </c>
      <c r="F20" s="22" t="s">
        <v>233</v>
      </c>
      <c r="G20" s="22" t="s">
        <v>234</v>
      </c>
      <c r="H20" s="24">
        <v>20280</v>
      </c>
      <c r="I20" s="24">
        <v>20280</v>
      </c>
      <c r="J20" s="24"/>
      <c r="K20" s="24"/>
      <c r="L20" s="24">
        <v>20280</v>
      </c>
      <c r="M20" s="24"/>
      <c r="N20" s="24"/>
      <c r="O20" s="24"/>
      <c r="P20" s="24"/>
      <c r="Q20" s="24"/>
      <c r="R20" s="24"/>
      <c r="S20" s="24"/>
      <c r="T20" s="24"/>
      <c r="U20" s="24"/>
      <c r="V20" s="24"/>
      <c r="W20" s="24"/>
    </row>
    <row r="21" ht="21" customHeight="1" spans="1:23">
      <c r="A21" s="25"/>
      <c r="B21" s="22" t="s">
        <v>221</v>
      </c>
      <c r="C21" s="22" t="s">
        <v>222</v>
      </c>
      <c r="D21" s="22" t="s">
        <v>119</v>
      </c>
      <c r="E21" s="22" t="s">
        <v>120</v>
      </c>
      <c r="F21" s="22" t="s">
        <v>233</v>
      </c>
      <c r="G21" s="22" t="s">
        <v>234</v>
      </c>
      <c r="H21" s="24"/>
      <c r="I21" s="24"/>
      <c r="J21" s="24"/>
      <c r="K21" s="24"/>
      <c r="L21" s="24"/>
      <c r="M21" s="24"/>
      <c r="N21" s="24"/>
      <c r="O21" s="24"/>
      <c r="P21" s="24"/>
      <c r="Q21" s="24"/>
      <c r="R21" s="24"/>
      <c r="S21" s="24"/>
      <c r="T21" s="24"/>
      <c r="U21" s="24"/>
      <c r="V21" s="24"/>
      <c r="W21" s="24"/>
    </row>
    <row r="22" ht="21" customHeight="1" spans="1:23">
      <c r="A22" s="25"/>
      <c r="B22" s="22" t="s">
        <v>221</v>
      </c>
      <c r="C22" s="22" t="s">
        <v>222</v>
      </c>
      <c r="D22" s="22" t="s">
        <v>102</v>
      </c>
      <c r="E22" s="22" t="s">
        <v>101</v>
      </c>
      <c r="F22" s="22" t="s">
        <v>235</v>
      </c>
      <c r="G22" s="22" t="s">
        <v>236</v>
      </c>
      <c r="H22" s="24">
        <v>22934.18</v>
      </c>
      <c r="I22" s="24">
        <v>22934.18</v>
      </c>
      <c r="J22" s="24"/>
      <c r="K22" s="24"/>
      <c r="L22" s="24">
        <v>22934.18</v>
      </c>
      <c r="M22" s="24"/>
      <c r="N22" s="24"/>
      <c r="O22" s="24"/>
      <c r="P22" s="24"/>
      <c r="Q22" s="24"/>
      <c r="R22" s="24"/>
      <c r="S22" s="24"/>
      <c r="T22" s="24"/>
      <c r="U22" s="24"/>
      <c r="V22" s="24"/>
      <c r="W22" s="24"/>
    </row>
    <row r="23" ht="21" customHeight="1" spans="1:23">
      <c r="A23" s="25"/>
      <c r="B23" s="22" t="s">
        <v>221</v>
      </c>
      <c r="C23" s="22" t="s">
        <v>222</v>
      </c>
      <c r="D23" s="22" t="s">
        <v>121</v>
      </c>
      <c r="E23" s="22" t="s">
        <v>122</v>
      </c>
      <c r="F23" s="22" t="s">
        <v>235</v>
      </c>
      <c r="G23" s="22" t="s">
        <v>236</v>
      </c>
      <c r="H23" s="24">
        <v>8664</v>
      </c>
      <c r="I23" s="24">
        <v>8664</v>
      </c>
      <c r="J23" s="24"/>
      <c r="K23" s="24"/>
      <c r="L23" s="24">
        <v>8664</v>
      </c>
      <c r="M23" s="24"/>
      <c r="N23" s="24"/>
      <c r="O23" s="24"/>
      <c r="P23" s="24"/>
      <c r="Q23" s="24"/>
      <c r="R23" s="24"/>
      <c r="S23" s="24"/>
      <c r="T23" s="24"/>
      <c r="U23" s="24"/>
      <c r="V23" s="24"/>
      <c r="W23" s="24"/>
    </row>
    <row r="24" ht="21" customHeight="1" spans="1:23">
      <c r="A24" s="25"/>
      <c r="B24" s="22" t="s">
        <v>221</v>
      </c>
      <c r="C24" s="22" t="s">
        <v>222</v>
      </c>
      <c r="D24" s="22" t="s">
        <v>121</v>
      </c>
      <c r="E24" s="22" t="s">
        <v>122</v>
      </c>
      <c r="F24" s="22" t="s">
        <v>235</v>
      </c>
      <c r="G24" s="22" t="s">
        <v>236</v>
      </c>
      <c r="H24" s="24">
        <v>3276</v>
      </c>
      <c r="I24" s="24">
        <v>3276</v>
      </c>
      <c r="J24" s="24"/>
      <c r="K24" s="24"/>
      <c r="L24" s="24">
        <v>3276</v>
      </c>
      <c r="M24" s="24"/>
      <c r="N24" s="24"/>
      <c r="O24" s="24"/>
      <c r="P24" s="24"/>
      <c r="Q24" s="24"/>
      <c r="R24" s="24"/>
      <c r="S24" s="24"/>
      <c r="T24" s="24"/>
      <c r="U24" s="24"/>
      <c r="V24" s="24"/>
      <c r="W24" s="24"/>
    </row>
    <row r="25" ht="21" customHeight="1" spans="1:23">
      <c r="A25" s="25"/>
      <c r="B25" s="22" t="s">
        <v>221</v>
      </c>
      <c r="C25" s="22" t="s">
        <v>222</v>
      </c>
      <c r="D25" s="22" t="s">
        <v>121</v>
      </c>
      <c r="E25" s="22" t="s">
        <v>122</v>
      </c>
      <c r="F25" s="22" t="s">
        <v>235</v>
      </c>
      <c r="G25" s="22" t="s">
        <v>236</v>
      </c>
      <c r="H25" s="24">
        <v>6552.62</v>
      </c>
      <c r="I25" s="24">
        <v>6552.62</v>
      </c>
      <c r="J25" s="24"/>
      <c r="K25" s="24"/>
      <c r="L25" s="24">
        <v>6552.62</v>
      </c>
      <c r="M25" s="24"/>
      <c r="N25" s="24"/>
      <c r="O25" s="24"/>
      <c r="P25" s="24"/>
      <c r="Q25" s="24"/>
      <c r="R25" s="24"/>
      <c r="S25" s="24"/>
      <c r="T25" s="24"/>
      <c r="U25" s="24"/>
      <c r="V25" s="24"/>
      <c r="W25" s="24"/>
    </row>
    <row r="26" ht="21" customHeight="1" spans="1:23">
      <c r="A26" s="25"/>
      <c r="B26" s="22" t="s">
        <v>237</v>
      </c>
      <c r="C26" s="22" t="s">
        <v>131</v>
      </c>
      <c r="D26" s="22" t="s">
        <v>130</v>
      </c>
      <c r="E26" s="22" t="s">
        <v>131</v>
      </c>
      <c r="F26" s="22" t="s">
        <v>238</v>
      </c>
      <c r="G26" s="22" t="s">
        <v>131</v>
      </c>
      <c r="H26" s="24">
        <v>393157.44</v>
      </c>
      <c r="I26" s="24">
        <v>393157.44</v>
      </c>
      <c r="J26" s="24"/>
      <c r="K26" s="24"/>
      <c r="L26" s="24">
        <v>393157.44</v>
      </c>
      <c r="M26" s="24"/>
      <c r="N26" s="24"/>
      <c r="O26" s="24"/>
      <c r="P26" s="24"/>
      <c r="Q26" s="24"/>
      <c r="R26" s="24"/>
      <c r="S26" s="24"/>
      <c r="T26" s="24"/>
      <c r="U26" s="24"/>
      <c r="V26" s="24"/>
      <c r="W26" s="24"/>
    </row>
    <row r="27" ht="21" customHeight="1" spans="1:23">
      <c r="A27" s="25"/>
      <c r="B27" s="22" t="s">
        <v>239</v>
      </c>
      <c r="C27" s="22" t="s">
        <v>240</v>
      </c>
      <c r="D27" s="22" t="s">
        <v>88</v>
      </c>
      <c r="E27" s="22" t="s">
        <v>89</v>
      </c>
      <c r="F27" s="22" t="s">
        <v>241</v>
      </c>
      <c r="G27" s="22" t="s">
        <v>242</v>
      </c>
      <c r="H27" s="24">
        <v>5200</v>
      </c>
      <c r="I27" s="24">
        <v>5200</v>
      </c>
      <c r="J27" s="24"/>
      <c r="K27" s="24"/>
      <c r="L27" s="24">
        <v>5200</v>
      </c>
      <c r="M27" s="24"/>
      <c r="N27" s="24"/>
      <c r="O27" s="24"/>
      <c r="P27" s="24"/>
      <c r="Q27" s="24"/>
      <c r="R27" s="24"/>
      <c r="S27" s="24"/>
      <c r="T27" s="24"/>
      <c r="U27" s="24"/>
      <c r="V27" s="24"/>
      <c r="W27" s="24"/>
    </row>
    <row r="28" ht="21" customHeight="1" spans="1:23">
      <c r="A28" s="25"/>
      <c r="B28" s="22" t="s">
        <v>243</v>
      </c>
      <c r="C28" s="22" t="s">
        <v>244</v>
      </c>
      <c r="D28" s="22" t="s">
        <v>98</v>
      </c>
      <c r="E28" s="22" t="s">
        <v>99</v>
      </c>
      <c r="F28" s="22" t="s">
        <v>241</v>
      </c>
      <c r="G28" s="22" t="s">
        <v>242</v>
      </c>
      <c r="H28" s="24">
        <v>44149.26</v>
      </c>
      <c r="I28" s="24">
        <v>44149.26</v>
      </c>
      <c r="J28" s="24"/>
      <c r="K28" s="24"/>
      <c r="L28" s="24">
        <v>44149.26</v>
      </c>
      <c r="M28" s="24"/>
      <c r="N28" s="24"/>
      <c r="O28" s="24"/>
      <c r="P28" s="24"/>
      <c r="Q28" s="24"/>
      <c r="R28" s="24"/>
      <c r="S28" s="24"/>
      <c r="T28" s="24"/>
      <c r="U28" s="24"/>
      <c r="V28" s="24"/>
      <c r="W28" s="24"/>
    </row>
    <row r="29" ht="21" customHeight="1" spans="1:23">
      <c r="A29" s="25"/>
      <c r="B29" s="22" t="s">
        <v>245</v>
      </c>
      <c r="C29" s="22" t="s">
        <v>246</v>
      </c>
      <c r="D29" s="22" t="s">
        <v>88</v>
      </c>
      <c r="E29" s="22" t="s">
        <v>89</v>
      </c>
      <c r="F29" s="22" t="s">
        <v>247</v>
      </c>
      <c r="G29" s="22" t="s">
        <v>248</v>
      </c>
      <c r="H29" s="24">
        <v>296400</v>
      </c>
      <c r="I29" s="24">
        <v>296400</v>
      </c>
      <c r="J29" s="24"/>
      <c r="K29" s="24"/>
      <c r="L29" s="24">
        <v>296400</v>
      </c>
      <c r="M29" s="24"/>
      <c r="N29" s="24"/>
      <c r="O29" s="24"/>
      <c r="P29" s="24"/>
      <c r="Q29" s="24"/>
      <c r="R29" s="24"/>
      <c r="S29" s="24"/>
      <c r="T29" s="24"/>
      <c r="U29" s="24"/>
      <c r="V29" s="24"/>
      <c r="W29" s="24"/>
    </row>
    <row r="30" ht="21" customHeight="1" spans="1:23">
      <c r="A30" s="25"/>
      <c r="B30" s="22" t="s">
        <v>249</v>
      </c>
      <c r="C30" s="22" t="s">
        <v>250</v>
      </c>
      <c r="D30" s="22" t="s">
        <v>94</v>
      </c>
      <c r="E30" s="22" t="s">
        <v>95</v>
      </c>
      <c r="F30" s="22" t="s">
        <v>251</v>
      </c>
      <c r="G30" s="22" t="s">
        <v>252</v>
      </c>
      <c r="H30" s="24">
        <v>8343.12</v>
      </c>
      <c r="I30" s="24">
        <v>8343.12</v>
      </c>
      <c r="J30" s="24"/>
      <c r="K30" s="24"/>
      <c r="L30" s="24">
        <v>8343.12</v>
      </c>
      <c r="M30" s="24"/>
      <c r="N30" s="24"/>
      <c r="O30" s="24"/>
      <c r="P30" s="24"/>
      <c r="Q30" s="24"/>
      <c r="R30" s="24"/>
      <c r="S30" s="24"/>
      <c r="T30" s="24"/>
      <c r="U30" s="24"/>
      <c r="V30" s="24"/>
      <c r="W30" s="24"/>
    </row>
    <row r="31" ht="21" customHeight="1" spans="1:23">
      <c r="A31" s="35" t="s">
        <v>132</v>
      </c>
      <c r="B31" s="137"/>
      <c r="C31" s="137"/>
      <c r="D31" s="137"/>
      <c r="E31" s="137"/>
      <c r="F31" s="137"/>
      <c r="G31" s="138"/>
      <c r="H31" s="24">
        <v>5526096.69</v>
      </c>
      <c r="I31" s="24">
        <v>5526096.69</v>
      </c>
      <c r="J31" s="24"/>
      <c r="K31" s="24"/>
      <c r="L31" s="24">
        <v>5526096.69</v>
      </c>
      <c r="M31" s="24"/>
      <c r="N31" s="24"/>
      <c r="O31" s="24"/>
      <c r="P31" s="24"/>
      <c r="Q31" s="24"/>
      <c r="R31" s="24"/>
      <c r="S31" s="24"/>
      <c r="T31" s="24"/>
      <c r="U31" s="24"/>
      <c r="V31" s="24"/>
      <c r="W31" s="24"/>
    </row>
  </sheetData>
  <mergeCells count="30">
    <mergeCell ref="A3:W3"/>
    <mergeCell ref="A4:G4"/>
    <mergeCell ref="H5:W5"/>
    <mergeCell ref="I6:M6"/>
    <mergeCell ref="N6:P6"/>
    <mergeCell ref="R6:W6"/>
    <mergeCell ref="A31:G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workbookViewId="0">
      <pane ySplit="1" topLeftCell="A8"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253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"单位名称："&amp;"双江拉祜族佤族布朗族傣族自治县中医医院"</f>
        <v>单位名称：双江拉祜族佤族布朗族傣族自治县中医医院</v>
      </c>
      <c r="B4" s="9"/>
      <c r="C4" s="9"/>
      <c r="D4" s="9"/>
      <c r="E4" s="9"/>
      <c r="F4" s="9"/>
      <c r="G4" s="9"/>
      <c r="H4" s="9"/>
      <c r="I4" s="10"/>
      <c r="J4" s="10"/>
      <c r="K4" s="10"/>
      <c r="L4" s="10"/>
      <c r="M4" s="10"/>
      <c r="N4" s="10"/>
      <c r="O4" s="10"/>
      <c r="P4" s="10"/>
      <c r="Q4" s="10"/>
      <c r="R4" s="2"/>
      <c r="S4" s="2"/>
      <c r="T4" s="2"/>
      <c r="U4" s="4"/>
      <c r="V4" s="2"/>
      <c r="W4" s="41" t="s">
        <v>181</v>
      </c>
    </row>
    <row r="5" ht="18.75" customHeight="1" spans="1:23">
      <c r="A5" s="11" t="s">
        <v>254</v>
      </c>
      <c r="B5" s="12" t="s">
        <v>195</v>
      </c>
      <c r="C5" s="11" t="s">
        <v>196</v>
      </c>
      <c r="D5" s="11" t="s">
        <v>255</v>
      </c>
      <c r="E5" s="12" t="s">
        <v>197</v>
      </c>
      <c r="F5" s="12" t="s">
        <v>198</v>
      </c>
      <c r="G5" s="12" t="s">
        <v>256</v>
      </c>
      <c r="H5" s="12" t="s">
        <v>257</v>
      </c>
      <c r="I5" s="31" t="s">
        <v>56</v>
      </c>
      <c r="J5" s="13" t="s">
        <v>258</v>
      </c>
      <c r="K5" s="14"/>
      <c r="L5" s="14"/>
      <c r="M5" s="15"/>
      <c r="N5" s="13" t="s">
        <v>203</v>
      </c>
      <c r="O5" s="14"/>
      <c r="P5" s="15"/>
      <c r="Q5" s="12" t="s">
        <v>62</v>
      </c>
      <c r="R5" s="13" t="s">
        <v>78</v>
      </c>
      <c r="S5" s="14"/>
      <c r="T5" s="14"/>
      <c r="U5" s="14"/>
      <c r="V5" s="14"/>
      <c r="W5" s="15"/>
    </row>
    <row r="6" ht="18.75" customHeight="1" spans="1:23">
      <c r="A6" s="16"/>
      <c r="B6" s="32"/>
      <c r="C6" s="16"/>
      <c r="D6" s="16"/>
      <c r="E6" s="17"/>
      <c r="F6" s="17"/>
      <c r="G6" s="17"/>
      <c r="H6" s="17"/>
      <c r="I6" s="32"/>
      <c r="J6" s="126" t="s">
        <v>59</v>
      </c>
      <c r="K6" s="127"/>
      <c r="L6" s="12" t="s">
        <v>60</v>
      </c>
      <c r="M6" s="12" t="s">
        <v>61</v>
      </c>
      <c r="N6" s="12" t="s">
        <v>59</v>
      </c>
      <c r="O6" s="12" t="s">
        <v>60</v>
      </c>
      <c r="P6" s="12" t="s">
        <v>61</v>
      </c>
      <c r="Q6" s="17"/>
      <c r="R6" s="12" t="s">
        <v>58</v>
      </c>
      <c r="S6" s="11" t="s">
        <v>65</v>
      </c>
      <c r="T6" s="11" t="s">
        <v>209</v>
      </c>
      <c r="U6" s="11" t="s">
        <v>67</v>
      </c>
      <c r="V6" s="11" t="s">
        <v>68</v>
      </c>
      <c r="W6" s="11" t="s">
        <v>69</v>
      </c>
    </row>
    <row r="7" ht="18.75" customHeight="1" spans="1:23">
      <c r="A7" s="32"/>
      <c r="B7" s="32"/>
      <c r="C7" s="32"/>
      <c r="D7" s="32"/>
      <c r="E7" s="32"/>
      <c r="F7" s="32"/>
      <c r="G7" s="32"/>
      <c r="H7" s="32"/>
      <c r="I7" s="32"/>
      <c r="J7" s="128" t="s">
        <v>58</v>
      </c>
      <c r="K7" s="100"/>
      <c r="L7" s="32"/>
      <c r="M7" s="32"/>
      <c r="N7" s="32"/>
      <c r="O7" s="32"/>
      <c r="P7" s="32"/>
      <c r="Q7" s="32"/>
      <c r="R7" s="32"/>
      <c r="S7" s="129"/>
      <c r="T7" s="129"/>
      <c r="U7" s="129"/>
      <c r="V7" s="129"/>
      <c r="W7" s="129"/>
    </row>
    <row r="8" ht="18.75" customHeight="1" spans="1:23">
      <c r="A8" s="18"/>
      <c r="B8" s="33"/>
      <c r="C8" s="18"/>
      <c r="D8" s="18"/>
      <c r="E8" s="19"/>
      <c r="F8" s="19"/>
      <c r="G8" s="19"/>
      <c r="H8" s="19"/>
      <c r="I8" s="33"/>
      <c r="J8" s="48" t="s">
        <v>58</v>
      </c>
      <c r="K8" s="48" t="s">
        <v>259</v>
      </c>
      <c r="L8" s="19"/>
      <c r="M8" s="19"/>
      <c r="N8" s="19"/>
      <c r="O8" s="19"/>
      <c r="P8" s="19"/>
      <c r="Q8" s="19"/>
      <c r="R8" s="19"/>
      <c r="S8" s="19"/>
      <c r="T8" s="19"/>
      <c r="U8" s="33"/>
      <c r="V8" s="19"/>
      <c r="W8" s="19"/>
    </row>
    <row r="9" ht="18.75" customHeight="1" spans="1:23">
      <c r="A9" s="124">
        <v>1</v>
      </c>
      <c r="B9" s="124">
        <v>2</v>
      </c>
      <c r="C9" s="124">
        <v>3</v>
      </c>
      <c r="D9" s="124">
        <v>4</v>
      </c>
      <c r="E9" s="124">
        <v>5</v>
      </c>
      <c r="F9" s="124">
        <v>6</v>
      </c>
      <c r="G9" s="124">
        <v>7</v>
      </c>
      <c r="H9" s="124">
        <v>8</v>
      </c>
      <c r="I9" s="124">
        <v>9</v>
      </c>
      <c r="J9" s="124">
        <v>10</v>
      </c>
      <c r="K9" s="124">
        <v>11</v>
      </c>
      <c r="L9" s="124">
        <v>12</v>
      </c>
      <c r="M9" s="124">
        <v>13</v>
      </c>
      <c r="N9" s="124">
        <v>14</v>
      </c>
      <c r="O9" s="124">
        <v>15</v>
      </c>
      <c r="P9" s="124">
        <v>16</v>
      </c>
      <c r="Q9" s="124">
        <v>17</v>
      </c>
      <c r="R9" s="124">
        <v>18</v>
      </c>
      <c r="S9" s="124">
        <v>19</v>
      </c>
      <c r="T9" s="124">
        <v>20</v>
      </c>
      <c r="U9" s="124">
        <v>21</v>
      </c>
      <c r="V9" s="124">
        <v>22</v>
      </c>
      <c r="W9" s="124">
        <v>23</v>
      </c>
    </row>
    <row r="10" ht="18.75" customHeight="1" spans="1:23">
      <c r="A10" s="22"/>
      <c r="B10" s="22"/>
      <c r="C10" s="22" t="s">
        <v>260</v>
      </c>
      <c r="D10" s="22"/>
      <c r="E10" s="22"/>
      <c r="F10" s="22"/>
      <c r="G10" s="22"/>
      <c r="H10" s="22"/>
      <c r="I10" s="24">
        <v>5155300</v>
      </c>
      <c r="J10" s="24"/>
      <c r="K10" s="24"/>
      <c r="L10" s="24"/>
      <c r="M10" s="24"/>
      <c r="N10" s="24"/>
      <c r="O10" s="24"/>
      <c r="P10" s="24"/>
      <c r="Q10" s="24"/>
      <c r="R10" s="24">
        <v>5155300</v>
      </c>
      <c r="S10" s="24">
        <v>5155300</v>
      </c>
      <c r="T10" s="24"/>
      <c r="U10" s="24"/>
      <c r="V10" s="24"/>
      <c r="W10" s="24"/>
    </row>
    <row r="11" ht="18.75" customHeight="1" spans="1:23">
      <c r="A11" s="125" t="s">
        <v>261</v>
      </c>
      <c r="B11" s="125" t="s">
        <v>262</v>
      </c>
      <c r="C11" s="22" t="s">
        <v>260</v>
      </c>
      <c r="D11" s="125" t="s">
        <v>71</v>
      </c>
      <c r="E11" s="125" t="s">
        <v>107</v>
      </c>
      <c r="F11" s="125" t="s">
        <v>108</v>
      </c>
      <c r="G11" s="125" t="s">
        <v>263</v>
      </c>
      <c r="H11" s="125" t="s">
        <v>264</v>
      </c>
      <c r="I11" s="24">
        <v>227800</v>
      </c>
      <c r="J11" s="24"/>
      <c r="K11" s="24"/>
      <c r="L11" s="24"/>
      <c r="M11" s="24"/>
      <c r="N11" s="24"/>
      <c r="O11" s="24"/>
      <c r="P11" s="24"/>
      <c r="Q11" s="24"/>
      <c r="R11" s="24">
        <v>227800</v>
      </c>
      <c r="S11" s="24">
        <v>227800</v>
      </c>
      <c r="T11" s="24"/>
      <c r="U11" s="24"/>
      <c r="V11" s="24"/>
      <c r="W11" s="24"/>
    </row>
    <row r="12" ht="18.75" customHeight="1" spans="1:23">
      <c r="A12" s="125" t="s">
        <v>261</v>
      </c>
      <c r="B12" s="125" t="s">
        <v>262</v>
      </c>
      <c r="C12" s="22" t="s">
        <v>260</v>
      </c>
      <c r="D12" s="125" t="s">
        <v>71</v>
      </c>
      <c r="E12" s="125" t="s">
        <v>107</v>
      </c>
      <c r="F12" s="125" t="s">
        <v>108</v>
      </c>
      <c r="G12" s="125" t="s">
        <v>265</v>
      </c>
      <c r="H12" s="125" t="s">
        <v>266</v>
      </c>
      <c r="I12" s="24">
        <v>350000</v>
      </c>
      <c r="J12" s="24"/>
      <c r="K12" s="24"/>
      <c r="L12" s="24"/>
      <c r="M12" s="24"/>
      <c r="N12" s="24"/>
      <c r="O12" s="24"/>
      <c r="P12" s="24"/>
      <c r="Q12" s="24"/>
      <c r="R12" s="24">
        <v>350000</v>
      </c>
      <c r="S12" s="24">
        <v>350000</v>
      </c>
      <c r="T12" s="24"/>
      <c r="U12" s="24"/>
      <c r="V12" s="24"/>
      <c r="W12" s="24"/>
    </row>
    <row r="13" ht="18.75" customHeight="1" spans="1:23">
      <c r="A13" s="125" t="s">
        <v>261</v>
      </c>
      <c r="B13" s="125" t="s">
        <v>262</v>
      </c>
      <c r="C13" s="22" t="s">
        <v>260</v>
      </c>
      <c r="D13" s="125" t="s">
        <v>71</v>
      </c>
      <c r="E13" s="125" t="s">
        <v>107</v>
      </c>
      <c r="F13" s="125" t="s">
        <v>108</v>
      </c>
      <c r="G13" s="125" t="s">
        <v>267</v>
      </c>
      <c r="H13" s="125" t="s">
        <v>268</v>
      </c>
      <c r="I13" s="24">
        <v>1577500</v>
      </c>
      <c r="J13" s="24"/>
      <c r="K13" s="24"/>
      <c r="L13" s="24"/>
      <c r="M13" s="24"/>
      <c r="N13" s="24"/>
      <c r="O13" s="24"/>
      <c r="P13" s="24"/>
      <c r="Q13" s="24"/>
      <c r="R13" s="24">
        <v>1577500</v>
      </c>
      <c r="S13" s="24">
        <v>1577500</v>
      </c>
      <c r="T13" s="24"/>
      <c r="U13" s="24"/>
      <c r="V13" s="24"/>
      <c r="W13" s="24"/>
    </row>
    <row r="14" ht="18.75" customHeight="1" spans="1:23">
      <c r="A14" s="125" t="s">
        <v>261</v>
      </c>
      <c r="B14" s="125" t="s">
        <v>262</v>
      </c>
      <c r="C14" s="22" t="s">
        <v>260</v>
      </c>
      <c r="D14" s="125" t="s">
        <v>71</v>
      </c>
      <c r="E14" s="125" t="s">
        <v>107</v>
      </c>
      <c r="F14" s="125" t="s">
        <v>108</v>
      </c>
      <c r="G14" s="125" t="s">
        <v>269</v>
      </c>
      <c r="H14" s="125" t="s">
        <v>270</v>
      </c>
      <c r="I14" s="24">
        <v>3000000</v>
      </c>
      <c r="J14" s="24"/>
      <c r="K14" s="24"/>
      <c r="L14" s="24"/>
      <c r="M14" s="24"/>
      <c r="N14" s="24"/>
      <c r="O14" s="24"/>
      <c r="P14" s="24"/>
      <c r="Q14" s="24"/>
      <c r="R14" s="24">
        <v>3000000</v>
      </c>
      <c r="S14" s="24">
        <v>3000000</v>
      </c>
      <c r="T14" s="24"/>
      <c r="U14" s="24"/>
      <c r="V14" s="24"/>
      <c r="W14" s="24"/>
    </row>
    <row r="15" ht="18.75" customHeight="1" spans="1:23">
      <c r="A15" s="25"/>
      <c r="B15" s="25"/>
      <c r="C15" s="22" t="s">
        <v>271</v>
      </c>
      <c r="D15" s="25"/>
      <c r="E15" s="25"/>
      <c r="F15" s="25"/>
      <c r="G15" s="25"/>
      <c r="H15" s="25"/>
      <c r="I15" s="24">
        <v>1900000</v>
      </c>
      <c r="J15" s="24"/>
      <c r="K15" s="24"/>
      <c r="L15" s="24"/>
      <c r="M15" s="24"/>
      <c r="N15" s="24"/>
      <c r="O15" s="24"/>
      <c r="P15" s="24"/>
      <c r="Q15" s="24"/>
      <c r="R15" s="24">
        <v>1900000</v>
      </c>
      <c r="S15" s="24">
        <v>1900000</v>
      </c>
      <c r="T15" s="24"/>
      <c r="U15" s="24"/>
      <c r="V15" s="24"/>
      <c r="W15" s="24"/>
    </row>
    <row r="16" ht="18.75" customHeight="1" spans="1:23">
      <c r="A16" s="125" t="s">
        <v>261</v>
      </c>
      <c r="B16" s="125" t="s">
        <v>272</v>
      </c>
      <c r="C16" s="22" t="s">
        <v>271</v>
      </c>
      <c r="D16" s="125" t="s">
        <v>71</v>
      </c>
      <c r="E16" s="125" t="s">
        <v>107</v>
      </c>
      <c r="F16" s="125" t="s">
        <v>108</v>
      </c>
      <c r="G16" s="125" t="s">
        <v>273</v>
      </c>
      <c r="H16" s="125" t="s">
        <v>274</v>
      </c>
      <c r="I16" s="24">
        <v>1650000</v>
      </c>
      <c r="J16" s="24"/>
      <c r="K16" s="24"/>
      <c r="L16" s="24"/>
      <c r="M16" s="24"/>
      <c r="N16" s="24"/>
      <c r="O16" s="24"/>
      <c r="P16" s="24"/>
      <c r="Q16" s="24"/>
      <c r="R16" s="24">
        <v>1650000</v>
      </c>
      <c r="S16" s="24">
        <v>1650000</v>
      </c>
      <c r="T16" s="24"/>
      <c r="U16" s="24"/>
      <c r="V16" s="24"/>
      <c r="W16" s="24"/>
    </row>
    <row r="17" ht="18.75" customHeight="1" spans="1:23">
      <c r="A17" s="125" t="s">
        <v>261</v>
      </c>
      <c r="B17" s="125" t="s">
        <v>272</v>
      </c>
      <c r="C17" s="22" t="s">
        <v>271</v>
      </c>
      <c r="D17" s="125" t="s">
        <v>71</v>
      </c>
      <c r="E17" s="125" t="s">
        <v>107</v>
      </c>
      <c r="F17" s="125" t="s">
        <v>108</v>
      </c>
      <c r="G17" s="125" t="s">
        <v>273</v>
      </c>
      <c r="H17" s="125" t="s">
        <v>274</v>
      </c>
      <c r="I17" s="24">
        <v>250000</v>
      </c>
      <c r="J17" s="24"/>
      <c r="K17" s="24"/>
      <c r="L17" s="24"/>
      <c r="M17" s="24"/>
      <c r="N17" s="24"/>
      <c r="O17" s="24"/>
      <c r="P17" s="24"/>
      <c r="Q17" s="24"/>
      <c r="R17" s="24">
        <v>250000</v>
      </c>
      <c r="S17" s="24">
        <v>250000</v>
      </c>
      <c r="T17" s="24"/>
      <c r="U17" s="24"/>
      <c r="V17" s="24"/>
      <c r="W17" s="24"/>
    </row>
    <row r="18" ht="18.75" customHeight="1" spans="1:23">
      <c r="A18" s="25"/>
      <c r="B18" s="25"/>
      <c r="C18" s="22" t="s">
        <v>275</v>
      </c>
      <c r="D18" s="25"/>
      <c r="E18" s="25"/>
      <c r="F18" s="25"/>
      <c r="G18" s="25"/>
      <c r="H18" s="25"/>
      <c r="I18" s="24">
        <v>63160</v>
      </c>
      <c r="J18" s="24"/>
      <c r="K18" s="24"/>
      <c r="L18" s="24"/>
      <c r="M18" s="24"/>
      <c r="N18" s="24"/>
      <c r="O18" s="24"/>
      <c r="P18" s="24"/>
      <c r="Q18" s="24"/>
      <c r="R18" s="24">
        <v>63160</v>
      </c>
      <c r="S18" s="24">
        <v>63160</v>
      </c>
      <c r="T18" s="24"/>
      <c r="U18" s="24"/>
      <c r="V18" s="24"/>
      <c r="W18" s="24"/>
    </row>
    <row r="19" ht="18.75" customHeight="1" spans="1:23">
      <c r="A19" s="125" t="s">
        <v>261</v>
      </c>
      <c r="B19" s="125" t="s">
        <v>276</v>
      </c>
      <c r="C19" s="22" t="s">
        <v>275</v>
      </c>
      <c r="D19" s="125" t="s">
        <v>71</v>
      </c>
      <c r="E19" s="125" t="s">
        <v>107</v>
      </c>
      <c r="F19" s="125" t="s">
        <v>108</v>
      </c>
      <c r="G19" s="125" t="s">
        <v>277</v>
      </c>
      <c r="H19" s="125" t="s">
        <v>186</v>
      </c>
      <c r="I19" s="24">
        <v>11400</v>
      </c>
      <c r="J19" s="24"/>
      <c r="K19" s="24"/>
      <c r="L19" s="24"/>
      <c r="M19" s="24"/>
      <c r="N19" s="24"/>
      <c r="O19" s="24"/>
      <c r="P19" s="24"/>
      <c r="Q19" s="24"/>
      <c r="R19" s="24">
        <v>11400</v>
      </c>
      <c r="S19" s="24">
        <v>11400</v>
      </c>
      <c r="T19" s="24"/>
      <c r="U19" s="24"/>
      <c r="V19" s="24"/>
      <c r="W19" s="24"/>
    </row>
    <row r="20" ht="18.75" customHeight="1" spans="1:23">
      <c r="A20" s="125" t="s">
        <v>261</v>
      </c>
      <c r="B20" s="125" t="s">
        <v>276</v>
      </c>
      <c r="C20" s="22" t="s">
        <v>275</v>
      </c>
      <c r="D20" s="125" t="s">
        <v>71</v>
      </c>
      <c r="E20" s="125" t="s">
        <v>107</v>
      </c>
      <c r="F20" s="125" t="s">
        <v>108</v>
      </c>
      <c r="G20" s="125" t="s">
        <v>278</v>
      </c>
      <c r="H20" s="125" t="s">
        <v>279</v>
      </c>
      <c r="I20" s="24">
        <v>50000</v>
      </c>
      <c r="J20" s="24"/>
      <c r="K20" s="24"/>
      <c r="L20" s="24"/>
      <c r="M20" s="24"/>
      <c r="N20" s="24"/>
      <c r="O20" s="24"/>
      <c r="P20" s="24"/>
      <c r="Q20" s="24"/>
      <c r="R20" s="24">
        <v>50000</v>
      </c>
      <c r="S20" s="24">
        <v>50000</v>
      </c>
      <c r="T20" s="24"/>
      <c r="U20" s="24"/>
      <c r="V20" s="24"/>
      <c r="W20" s="24"/>
    </row>
    <row r="21" ht="18.75" customHeight="1" spans="1:23">
      <c r="A21" s="125" t="s">
        <v>261</v>
      </c>
      <c r="B21" s="125" t="s">
        <v>276</v>
      </c>
      <c r="C21" s="22" t="s">
        <v>275</v>
      </c>
      <c r="D21" s="125" t="s">
        <v>71</v>
      </c>
      <c r="E21" s="125" t="s">
        <v>107</v>
      </c>
      <c r="F21" s="125" t="s">
        <v>108</v>
      </c>
      <c r="G21" s="125" t="s">
        <v>280</v>
      </c>
      <c r="H21" s="125" t="s">
        <v>281</v>
      </c>
      <c r="I21" s="24">
        <v>1760</v>
      </c>
      <c r="J21" s="24"/>
      <c r="K21" s="24"/>
      <c r="L21" s="24"/>
      <c r="M21" s="24"/>
      <c r="N21" s="24"/>
      <c r="O21" s="24"/>
      <c r="P21" s="24"/>
      <c r="Q21" s="24"/>
      <c r="R21" s="24">
        <v>1760</v>
      </c>
      <c r="S21" s="24">
        <v>1760</v>
      </c>
      <c r="T21" s="24"/>
      <c r="U21" s="24"/>
      <c r="V21" s="24"/>
      <c r="W21" s="24"/>
    </row>
    <row r="22" ht="18.75" customHeight="1" spans="1:23">
      <c r="A22" s="25"/>
      <c r="B22" s="25"/>
      <c r="C22" s="22" t="s">
        <v>282</v>
      </c>
      <c r="D22" s="25"/>
      <c r="E22" s="25"/>
      <c r="F22" s="25"/>
      <c r="G22" s="25"/>
      <c r="H22" s="25"/>
      <c r="I22" s="24">
        <v>2205700</v>
      </c>
      <c r="J22" s="24"/>
      <c r="K22" s="24"/>
      <c r="L22" s="24"/>
      <c r="M22" s="24"/>
      <c r="N22" s="24"/>
      <c r="O22" s="24"/>
      <c r="P22" s="24"/>
      <c r="Q22" s="24"/>
      <c r="R22" s="24">
        <v>2205700</v>
      </c>
      <c r="S22" s="24">
        <v>2205700</v>
      </c>
      <c r="T22" s="24"/>
      <c r="U22" s="24"/>
      <c r="V22" s="24"/>
      <c r="W22" s="24"/>
    </row>
    <row r="23" ht="18.75" customHeight="1" spans="1:23">
      <c r="A23" s="125" t="s">
        <v>261</v>
      </c>
      <c r="B23" s="125" t="s">
        <v>283</v>
      </c>
      <c r="C23" s="22" t="s">
        <v>282</v>
      </c>
      <c r="D23" s="125" t="s">
        <v>71</v>
      </c>
      <c r="E23" s="125" t="s">
        <v>107</v>
      </c>
      <c r="F23" s="125" t="s">
        <v>108</v>
      </c>
      <c r="G23" s="125" t="s">
        <v>284</v>
      </c>
      <c r="H23" s="125" t="s">
        <v>285</v>
      </c>
      <c r="I23" s="24">
        <v>2205700</v>
      </c>
      <c r="J23" s="24"/>
      <c r="K23" s="24"/>
      <c r="L23" s="24"/>
      <c r="M23" s="24"/>
      <c r="N23" s="24"/>
      <c r="O23" s="24"/>
      <c r="P23" s="24"/>
      <c r="Q23" s="24"/>
      <c r="R23" s="24">
        <v>2205700</v>
      </c>
      <c r="S23" s="24">
        <v>2205700</v>
      </c>
      <c r="T23" s="24"/>
      <c r="U23" s="24"/>
      <c r="V23" s="24"/>
      <c r="W23" s="24"/>
    </row>
    <row r="24" ht="18.75" customHeight="1" spans="1:23">
      <c r="A24" s="25"/>
      <c r="B24" s="25"/>
      <c r="C24" s="22" t="s">
        <v>286</v>
      </c>
      <c r="D24" s="25"/>
      <c r="E24" s="25"/>
      <c r="F24" s="25"/>
      <c r="G24" s="25"/>
      <c r="H24" s="25"/>
      <c r="I24" s="24">
        <v>36000</v>
      </c>
      <c r="J24" s="24"/>
      <c r="K24" s="24"/>
      <c r="L24" s="24"/>
      <c r="M24" s="24"/>
      <c r="N24" s="24">
        <v>36000</v>
      </c>
      <c r="O24" s="24"/>
      <c r="P24" s="24"/>
      <c r="Q24" s="24"/>
      <c r="R24" s="24"/>
      <c r="S24" s="24"/>
      <c r="T24" s="24"/>
      <c r="U24" s="24"/>
      <c r="V24" s="24"/>
      <c r="W24" s="24"/>
    </row>
    <row r="25" ht="18.75" customHeight="1" spans="1:23">
      <c r="A25" s="125" t="s">
        <v>261</v>
      </c>
      <c r="B25" s="125" t="s">
        <v>287</v>
      </c>
      <c r="C25" s="22" t="s">
        <v>286</v>
      </c>
      <c r="D25" s="125" t="s">
        <v>71</v>
      </c>
      <c r="E25" s="125" t="s">
        <v>125</v>
      </c>
      <c r="F25" s="125" t="s">
        <v>124</v>
      </c>
      <c r="G25" s="125" t="s">
        <v>267</v>
      </c>
      <c r="H25" s="125" t="s">
        <v>268</v>
      </c>
      <c r="I25" s="24">
        <v>36000</v>
      </c>
      <c r="J25" s="24"/>
      <c r="K25" s="24"/>
      <c r="L25" s="24"/>
      <c r="M25" s="24"/>
      <c r="N25" s="24">
        <v>36000</v>
      </c>
      <c r="O25" s="24"/>
      <c r="P25" s="24"/>
      <c r="Q25" s="24"/>
      <c r="R25" s="24"/>
      <c r="S25" s="24"/>
      <c r="T25" s="24"/>
      <c r="U25" s="24"/>
      <c r="V25" s="24"/>
      <c r="W25" s="24"/>
    </row>
    <row r="26" ht="18.75" customHeight="1" spans="1:23">
      <c r="A26" s="25"/>
      <c r="B26" s="25"/>
      <c r="C26" s="22" t="s">
        <v>288</v>
      </c>
      <c r="D26" s="25"/>
      <c r="E26" s="25"/>
      <c r="F26" s="25"/>
      <c r="G26" s="25"/>
      <c r="H26" s="25"/>
      <c r="I26" s="24">
        <v>10000</v>
      </c>
      <c r="J26" s="24">
        <v>10000</v>
      </c>
      <c r="K26" s="24">
        <v>10000</v>
      </c>
      <c r="L26" s="24"/>
      <c r="M26" s="24"/>
      <c r="N26" s="24"/>
      <c r="O26" s="24"/>
      <c r="P26" s="24"/>
      <c r="Q26" s="24"/>
      <c r="R26" s="24"/>
      <c r="S26" s="24"/>
      <c r="T26" s="24"/>
      <c r="U26" s="24"/>
      <c r="V26" s="24"/>
      <c r="W26" s="24"/>
    </row>
    <row r="27" ht="18.75" customHeight="1" spans="1:23">
      <c r="A27" s="125" t="s">
        <v>289</v>
      </c>
      <c r="B27" s="125" t="s">
        <v>290</v>
      </c>
      <c r="C27" s="22" t="s">
        <v>288</v>
      </c>
      <c r="D27" s="125" t="s">
        <v>71</v>
      </c>
      <c r="E27" s="125" t="s">
        <v>113</v>
      </c>
      <c r="F27" s="125" t="s">
        <v>114</v>
      </c>
      <c r="G27" s="125" t="s">
        <v>291</v>
      </c>
      <c r="H27" s="125" t="s">
        <v>292</v>
      </c>
      <c r="I27" s="24">
        <v>9000</v>
      </c>
      <c r="J27" s="24">
        <v>9000</v>
      </c>
      <c r="K27" s="24">
        <v>9000</v>
      </c>
      <c r="L27" s="24"/>
      <c r="M27" s="24"/>
      <c r="N27" s="24"/>
      <c r="O27" s="24"/>
      <c r="P27" s="24"/>
      <c r="Q27" s="24"/>
      <c r="R27" s="24"/>
      <c r="S27" s="24"/>
      <c r="T27" s="24"/>
      <c r="U27" s="24"/>
      <c r="V27" s="24"/>
      <c r="W27" s="24"/>
    </row>
    <row r="28" ht="18.75" customHeight="1" spans="1:23">
      <c r="A28" s="125" t="s">
        <v>289</v>
      </c>
      <c r="B28" s="125" t="s">
        <v>290</v>
      </c>
      <c r="C28" s="22" t="s">
        <v>288</v>
      </c>
      <c r="D28" s="125" t="s">
        <v>71</v>
      </c>
      <c r="E28" s="125" t="s">
        <v>113</v>
      </c>
      <c r="F28" s="125" t="s">
        <v>114</v>
      </c>
      <c r="G28" s="125" t="s">
        <v>241</v>
      </c>
      <c r="H28" s="125" t="s">
        <v>242</v>
      </c>
      <c r="I28" s="24">
        <v>1000</v>
      </c>
      <c r="J28" s="24">
        <v>1000</v>
      </c>
      <c r="K28" s="24">
        <v>1000</v>
      </c>
      <c r="L28" s="24"/>
      <c r="M28" s="24"/>
      <c r="N28" s="24"/>
      <c r="O28" s="24"/>
      <c r="P28" s="24"/>
      <c r="Q28" s="24"/>
      <c r="R28" s="24"/>
      <c r="S28" s="24"/>
      <c r="T28" s="24"/>
      <c r="U28" s="24"/>
      <c r="V28" s="24"/>
      <c r="W28" s="24"/>
    </row>
    <row r="29" ht="18.75" customHeight="1" spans="1:23">
      <c r="A29" s="25"/>
      <c r="B29" s="25"/>
      <c r="C29" s="22" t="s">
        <v>293</v>
      </c>
      <c r="D29" s="25"/>
      <c r="E29" s="25"/>
      <c r="F29" s="25"/>
      <c r="G29" s="25"/>
      <c r="H29" s="25"/>
      <c r="I29" s="24">
        <v>15305682</v>
      </c>
      <c r="J29" s="24"/>
      <c r="K29" s="24"/>
      <c r="L29" s="24"/>
      <c r="M29" s="24"/>
      <c r="N29" s="24"/>
      <c r="O29" s="24"/>
      <c r="P29" s="24"/>
      <c r="Q29" s="24"/>
      <c r="R29" s="24">
        <v>15305682</v>
      </c>
      <c r="S29" s="24">
        <v>15305682</v>
      </c>
      <c r="T29" s="24"/>
      <c r="U29" s="24"/>
      <c r="V29" s="24"/>
      <c r="W29" s="24"/>
    </row>
    <row r="30" ht="18.75" customHeight="1" spans="1:23">
      <c r="A30" s="125" t="s">
        <v>261</v>
      </c>
      <c r="B30" s="125" t="s">
        <v>294</v>
      </c>
      <c r="C30" s="22" t="s">
        <v>293</v>
      </c>
      <c r="D30" s="125" t="s">
        <v>71</v>
      </c>
      <c r="E30" s="125" t="s">
        <v>107</v>
      </c>
      <c r="F30" s="125" t="s">
        <v>108</v>
      </c>
      <c r="G30" s="125" t="s">
        <v>295</v>
      </c>
      <c r="H30" s="125" t="s">
        <v>296</v>
      </c>
      <c r="I30" s="24">
        <v>1000</v>
      </c>
      <c r="J30" s="24"/>
      <c r="K30" s="24"/>
      <c r="L30" s="24"/>
      <c r="M30" s="24"/>
      <c r="N30" s="24"/>
      <c r="O30" s="24"/>
      <c r="P30" s="24"/>
      <c r="Q30" s="24"/>
      <c r="R30" s="24">
        <v>1000</v>
      </c>
      <c r="S30" s="24">
        <v>1000</v>
      </c>
      <c r="T30" s="24"/>
      <c r="U30" s="24"/>
      <c r="V30" s="24"/>
      <c r="W30" s="24"/>
    </row>
    <row r="31" ht="18.75" customHeight="1" spans="1:23">
      <c r="A31" s="125" t="s">
        <v>261</v>
      </c>
      <c r="B31" s="125" t="s">
        <v>294</v>
      </c>
      <c r="C31" s="22" t="s">
        <v>293</v>
      </c>
      <c r="D31" s="125" t="s">
        <v>71</v>
      </c>
      <c r="E31" s="125" t="s">
        <v>107</v>
      </c>
      <c r="F31" s="125" t="s">
        <v>108</v>
      </c>
      <c r="G31" s="125" t="s">
        <v>297</v>
      </c>
      <c r="H31" s="125" t="s">
        <v>298</v>
      </c>
      <c r="I31" s="24">
        <v>56700</v>
      </c>
      <c r="J31" s="24"/>
      <c r="K31" s="24"/>
      <c r="L31" s="24"/>
      <c r="M31" s="24"/>
      <c r="N31" s="24"/>
      <c r="O31" s="24"/>
      <c r="P31" s="24"/>
      <c r="Q31" s="24"/>
      <c r="R31" s="24">
        <v>56700</v>
      </c>
      <c r="S31" s="24">
        <v>56700</v>
      </c>
      <c r="T31" s="24"/>
      <c r="U31" s="24"/>
      <c r="V31" s="24"/>
      <c r="W31" s="24"/>
    </row>
    <row r="32" ht="18.75" customHeight="1" spans="1:23">
      <c r="A32" s="125" t="s">
        <v>261</v>
      </c>
      <c r="B32" s="125" t="s">
        <v>294</v>
      </c>
      <c r="C32" s="22" t="s">
        <v>293</v>
      </c>
      <c r="D32" s="125" t="s">
        <v>71</v>
      </c>
      <c r="E32" s="125" t="s">
        <v>107</v>
      </c>
      <c r="F32" s="125" t="s">
        <v>108</v>
      </c>
      <c r="G32" s="125" t="s">
        <v>299</v>
      </c>
      <c r="H32" s="125" t="s">
        <v>300</v>
      </c>
      <c r="I32" s="24">
        <v>178700</v>
      </c>
      <c r="J32" s="24"/>
      <c r="K32" s="24"/>
      <c r="L32" s="24"/>
      <c r="M32" s="24"/>
      <c r="N32" s="24"/>
      <c r="O32" s="24"/>
      <c r="P32" s="24"/>
      <c r="Q32" s="24"/>
      <c r="R32" s="24">
        <v>178700</v>
      </c>
      <c r="S32" s="24">
        <v>178700</v>
      </c>
      <c r="T32" s="24"/>
      <c r="U32" s="24"/>
      <c r="V32" s="24"/>
      <c r="W32" s="24"/>
    </row>
    <row r="33" ht="18.75" customHeight="1" spans="1:23">
      <c r="A33" s="125" t="s">
        <v>261</v>
      </c>
      <c r="B33" s="125" t="s">
        <v>294</v>
      </c>
      <c r="C33" s="22" t="s">
        <v>293</v>
      </c>
      <c r="D33" s="125" t="s">
        <v>71</v>
      </c>
      <c r="E33" s="125" t="s">
        <v>107</v>
      </c>
      <c r="F33" s="125" t="s">
        <v>108</v>
      </c>
      <c r="G33" s="125" t="s">
        <v>301</v>
      </c>
      <c r="H33" s="125" t="s">
        <v>302</v>
      </c>
      <c r="I33" s="24">
        <v>51000</v>
      </c>
      <c r="J33" s="24"/>
      <c r="K33" s="24"/>
      <c r="L33" s="24"/>
      <c r="M33" s="24"/>
      <c r="N33" s="24"/>
      <c r="O33" s="24"/>
      <c r="P33" s="24"/>
      <c r="Q33" s="24"/>
      <c r="R33" s="24">
        <v>51000</v>
      </c>
      <c r="S33" s="24">
        <v>51000</v>
      </c>
      <c r="T33" s="24"/>
      <c r="U33" s="24"/>
      <c r="V33" s="24"/>
      <c r="W33" s="24"/>
    </row>
    <row r="34" ht="18.75" customHeight="1" spans="1:23">
      <c r="A34" s="125" t="s">
        <v>261</v>
      </c>
      <c r="B34" s="125" t="s">
        <v>294</v>
      </c>
      <c r="C34" s="22" t="s">
        <v>293</v>
      </c>
      <c r="D34" s="125" t="s">
        <v>71</v>
      </c>
      <c r="E34" s="125" t="s">
        <v>107</v>
      </c>
      <c r="F34" s="125" t="s">
        <v>108</v>
      </c>
      <c r="G34" s="125" t="s">
        <v>303</v>
      </c>
      <c r="H34" s="125" t="s">
        <v>304</v>
      </c>
      <c r="I34" s="24">
        <v>2700</v>
      </c>
      <c r="J34" s="24"/>
      <c r="K34" s="24"/>
      <c r="L34" s="24"/>
      <c r="M34" s="24"/>
      <c r="N34" s="24"/>
      <c r="O34" s="24"/>
      <c r="P34" s="24"/>
      <c r="Q34" s="24"/>
      <c r="R34" s="24">
        <v>2700</v>
      </c>
      <c r="S34" s="24">
        <v>2700</v>
      </c>
      <c r="T34" s="24"/>
      <c r="U34" s="24"/>
      <c r="V34" s="24"/>
      <c r="W34" s="24"/>
    </row>
    <row r="35" ht="18.75" customHeight="1" spans="1:23">
      <c r="A35" s="125" t="s">
        <v>261</v>
      </c>
      <c r="B35" s="125" t="s">
        <v>294</v>
      </c>
      <c r="C35" s="22" t="s">
        <v>293</v>
      </c>
      <c r="D35" s="125" t="s">
        <v>71</v>
      </c>
      <c r="E35" s="125" t="s">
        <v>107</v>
      </c>
      <c r="F35" s="125" t="s">
        <v>108</v>
      </c>
      <c r="G35" s="125" t="s">
        <v>305</v>
      </c>
      <c r="H35" s="125" t="s">
        <v>306</v>
      </c>
      <c r="I35" s="24">
        <v>137000</v>
      </c>
      <c r="J35" s="24"/>
      <c r="K35" s="24"/>
      <c r="L35" s="24"/>
      <c r="M35" s="24"/>
      <c r="N35" s="24"/>
      <c r="O35" s="24"/>
      <c r="P35" s="24"/>
      <c r="Q35" s="24"/>
      <c r="R35" s="24">
        <v>137000</v>
      </c>
      <c r="S35" s="24">
        <v>137000</v>
      </c>
      <c r="T35" s="24"/>
      <c r="U35" s="24"/>
      <c r="V35" s="24"/>
      <c r="W35" s="24"/>
    </row>
    <row r="36" ht="18.75" customHeight="1" spans="1:23">
      <c r="A36" s="125" t="s">
        <v>261</v>
      </c>
      <c r="B36" s="125" t="s">
        <v>294</v>
      </c>
      <c r="C36" s="22" t="s">
        <v>293</v>
      </c>
      <c r="D36" s="125" t="s">
        <v>71</v>
      </c>
      <c r="E36" s="125" t="s">
        <v>107</v>
      </c>
      <c r="F36" s="125" t="s">
        <v>108</v>
      </c>
      <c r="G36" s="125" t="s">
        <v>307</v>
      </c>
      <c r="H36" s="125" t="s">
        <v>308</v>
      </c>
      <c r="I36" s="24">
        <v>1000000</v>
      </c>
      <c r="J36" s="24"/>
      <c r="K36" s="24"/>
      <c r="L36" s="24"/>
      <c r="M36" s="24"/>
      <c r="N36" s="24"/>
      <c r="O36" s="24"/>
      <c r="P36" s="24"/>
      <c r="Q36" s="24"/>
      <c r="R36" s="24">
        <v>1000000</v>
      </c>
      <c r="S36" s="24">
        <v>1000000</v>
      </c>
      <c r="T36" s="24"/>
      <c r="U36" s="24"/>
      <c r="V36" s="24"/>
      <c r="W36" s="24"/>
    </row>
    <row r="37" ht="18.75" customHeight="1" spans="1:23">
      <c r="A37" s="125" t="s">
        <v>261</v>
      </c>
      <c r="B37" s="125" t="s">
        <v>294</v>
      </c>
      <c r="C37" s="22" t="s">
        <v>293</v>
      </c>
      <c r="D37" s="125" t="s">
        <v>71</v>
      </c>
      <c r="E37" s="125" t="s">
        <v>107</v>
      </c>
      <c r="F37" s="125" t="s">
        <v>108</v>
      </c>
      <c r="G37" s="125" t="s">
        <v>309</v>
      </c>
      <c r="H37" s="125" t="s">
        <v>310</v>
      </c>
      <c r="I37" s="24">
        <v>20900</v>
      </c>
      <c r="J37" s="24"/>
      <c r="K37" s="24"/>
      <c r="L37" s="24"/>
      <c r="M37" s="24"/>
      <c r="N37" s="24"/>
      <c r="O37" s="24"/>
      <c r="P37" s="24"/>
      <c r="Q37" s="24"/>
      <c r="R37" s="24">
        <v>20900</v>
      </c>
      <c r="S37" s="24">
        <v>20900</v>
      </c>
      <c r="T37" s="24"/>
      <c r="U37" s="24"/>
      <c r="V37" s="24"/>
      <c r="W37" s="24"/>
    </row>
    <row r="38" ht="18.75" customHeight="1" spans="1:23">
      <c r="A38" s="125" t="s">
        <v>261</v>
      </c>
      <c r="B38" s="125" t="s">
        <v>294</v>
      </c>
      <c r="C38" s="22" t="s">
        <v>293</v>
      </c>
      <c r="D38" s="125" t="s">
        <v>71</v>
      </c>
      <c r="E38" s="125" t="s">
        <v>107</v>
      </c>
      <c r="F38" s="125" t="s">
        <v>108</v>
      </c>
      <c r="G38" s="125" t="s">
        <v>291</v>
      </c>
      <c r="H38" s="125" t="s">
        <v>292</v>
      </c>
      <c r="I38" s="24">
        <v>4000000</v>
      </c>
      <c r="J38" s="24"/>
      <c r="K38" s="24"/>
      <c r="L38" s="24"/>
      <c r="M38" s="24"/>
      <c r="N38" s="24"/>
      <c r="O38" s="24"/>
      <c r="P38" s="24"/>
      <c r="Q38" s="24"/>
      <c r="R38" s="24">
        <v>4000000</v>
      </c>
      <c r="S38" s="24">
        <v>4000000</v>
      </c>
      <c r="T38" s="24"/>
      <c r="U38" s="24"/>
      <c r="V38" s="24"/>
      <c r="W38" s="24"/>
    </row>
    <row r="39" ht="18.75" customHeight="1" spans="1:23">
      <c r="A39" s="125" t="s">
        <v>261</v>
      </c>
      <c r="B39" s="125" t="s">
        <v>294</v>
      </c>
      <c r="C39" s="22" t="s">
        <v>293</v>
      </c>
      <c r="D39" s="125" t="s">
        <v>71</v>
      </c>
      <c r="E39" s="125" t="s">
        <v>107</v>
      </c>
      <c r="F39" s="125" t="s">
        <v>108</v>
      </c>
      <c r="G39" s="125" t="s">
        <v>311</v>
      </c>
      <c r="H39" s="125" t="s">
        <v>312</v>
      </c>
      <c r="I39" s="24">
        <v>3336000</v>
      </c>
      <c r="J39" s="24"/>
      <c r="K39" s="24"/>
      <c r="L39" s="24"/>
      <c r="M39" s="24"/>
      <c r="N39" s="24"/>
      <c r="O39" s="24"/>
      <c r="P39" s="24"/>
      <c r="Q39" s="24"/>
      <c r="R39" s="24">
        <v>3336000</v>
      </c>
      <c r="S39" s="24">
        <v>3336000</v>
      </c>
      <c r="T39" s="24"/>
      <c r="U39" s="24"/>
      <c r="V39" s="24"/>
      <c r="W39" s="24"/>
    </row>
    <row r="40" ht="18.75" customHeight="1" spans="1:23">
      <c r="A40" s="125" t="s">
        <v>261</v>
      </c>
      <c r="B40" s="125" t="s">
        <v>294</v>
      </c>
      <c r="C40" s="22" t="s">
        <v>293</v>
      </c>
      <c r="D40" s="125" t="s">
        <v>71</v>
      </c>
      <c r="E40" s="125" t="s">
        <v>107</v>
      </c>
      <c r="F40" s="125" t="s">
        <v>108</v>
      </c>
      <c r="G40" s="125" t="s">
        <v>311</v>
      </c>
      <c r="H40" s="125" t="s">
        <v>312</v>
      </c>
      <c r="I40" s="24">
        <v>1633617</v>
      </c>
      <c r="J40" s="24"/>
      <c r="K40" s="24"/>
      <c r="L40" s="24"/>
      <c r="M40" s="24"/>
      <c r="N40" s="24"/>
      <c r="O40" s="24"/>
      <c r="P40" s="24"/>
      <c r="Q40" s="24"/>
      <c r="R40" s="24">
        <v>1633617</v>
      </c>
      <c r="S40" s="24">
        <v>1633617</v>
      </c>
      <c r="T40" s="24"/>
      <c r="U40" s="24"/>
      <c r="V40" s="24"/>
      <c r="W40" s="24"/>
    </row>
    <row r="41" ht="18.75" customHeight="1" spans="1:23">
      <c r="A41" s="125" t="s">
        <v>261</v>
      </c>
      <c r="B41" s="125" t="s">
        <v>294</v>
      </c>
      <c r="C41" s="22" t="s">
        <v>293</v>
      </c>
      <c r="D41" s="125" t="s">
        <v>71</v>
      </c>
      <c r="E41" s="125" t="s">
        <v>107</v>
      </c>
      <c r="F41" s="125" t="s">
        <v>108</v>
      </c>
      <c r="G41" s="125" t="s">
        <v>311</v>
      </c>
      <c r="H41" s="125" t="s">
        <v>312</v>
      </c>
      <c r="I41" s="24">
        <v>35800</v>
      </c>
      <c r="J41" s="24"/>
      <c r="K41" s="24"/>
      <c r="L41" s="24"/>
      <c r="M41" s="24"/>
      <c r="N41" s="24"/>
      <c r="O41" s="24"/>
      <c r="P41" s="24"/>
      <c r="Q41" s="24"/>
      <c r="R41" s="24">
        <v>35800</v>
      </c>
      <c r="S41" s="24">
        <v>35800</v>
      </c>
      <c r="T41" s="24"/>
      <c r="U41" s="24"/>
      <c r="V41" s="24"/>
      <c r="W41" s="24"/>
    </row>
    <row r="42" ht="18.75" customHeight="1" spans="1:23">
      <c r="A42" s="125" t="s">
        <v>261</v>
      </c>
      <c r="B42" s="125" t="s">
        <v>294</v>
      </c>
      <c r="C42" s="22" t="s">
        <v>293</v>
      </c>
      <c r="D42" s="125" t="s">
        <v>71</v>
      </c>
      <c r="E42" s="125" t="s">
        <v>107</v>
      </c>
      <c r="F42" s="125" t="s">
        <v>108</v>
      </c>
      <c r="G42" s="125" t="s">
        <v>311</v>
      </c>
      <c r="H42" s="125" t="s">
        <v>312</v>
      </c>
      <c r="I42" s="24">
        <v>13000</v>
      </c>
      <c r="J42" s="24"/>
      <c r="K42" s="24"/>
      <c r="L42" s="24"/>
      <c r="M42" s="24"/>
      <c r="N42" s="24"/>
      <c r="O42" s="24"/>
      <c r="P42" s="24"/>
      <c r="Q42" s="24"/>
      <c r="R42" s="24">
        <v>13000</v>
      </c>
      <c r="S42" s="24">
        <v>13000</v>
      </c>
      <c r="T42" s="24"/>
      <c r="U42" s="24"/>
      <c r="V42" s="24"/>
      <c r="W42" s="24"/>
    </row>
    <row r="43" ht="18.75" customHeight="1" spans="1:23">
      <c r="A43" s="125" t="s">
        <v>261</v>
      </c>
      <c r="B43" s="125" t="s">
        <v>294</v>
      </c>
      <c r="C43" s="22" t="s">
        <v>293</v>
      </c>
      <c r="D43" s="125" t="s">
        <v>71</v>
      </c>
      <c r="E43" s="125" t="s">
        <v>107</v>
      </c>
      <c r="F43" s="125" t="s">
        <v>108</v>
      </c>
      <c r="G43" s="125" t="s">
        <v>311</v>
      </c>
      <c r="H43" s="125" t="s">
        <v>312</v>
      </c>
      <c r="I43" s="24">
        <v>4096248</v>
      </c>
      <c r="J43" s="24"/>
      <c r="K43" s="24"/>
      <c r="L43" s="24"/>
      <c r="M43" s="24"/>
      <c r="N43" s="24"/>
      <c r="O43" s="24"/>
      <c r="P43" s="24"/>
      <c r="Q43" s="24"/>
      <c r="R43" s="24">
        <v>4096248</v>
      </c>
      <c r="S43" s="24">
        <v>4096248</v>
      </c>
      <c r="T43" s="24"/>
      <c r="U43" s="24"/>
      <c r="V43" s="24"/>
      <c r="W43" s="24"/>
    </row>
    <row r="44" ht="18.75" customHeight="1" spans="1:23">
      <c r="A44" s="125" t="s">
        <v>261</v>
      </c>
      <c r="B44" s="125" t="s">
        <v>294</v>
      </c>
      <c r="C44" s="22" t="s">
        <v>293</v>
      </c>
      <c r="D44" s="125" t="s">
        <v>71</v>
      </c>
      <c r="E44" s="125" t="s">
        <v>107</v>
      </c>
      <c r="F44" s="125" t="s">
        <v>108</v>
      </c>
      <c r="G44" s="125" t="s">
        <v>313</v>
      </c>
      <c r="H44" s="125" t="s">
        <v>314</v>
      </c>
      <c r="I44" s="24">
        <v>121517</v>
      </c>
      <c r="J44" s="24"/>
      <c r="K44" s="24"/>
      <c r="L44" s="24"/>
      <c r="M44" s="24"/>
      <c r="N44" s="24"/>
      <c r="O44" s="24"/>
      <c r="P44" s="24"/>
      <c r="Q44" s="24"/>
      <c r="R44" s="24">
        <v>121517</v>
      </c>
      <c r="S44" s="24">
        <v>121517</v>
      </c>
      <c r="T44" s="24"/>
      <c r="U44" s="24"/>
      <c r="V44" s="24"/>
      <c r="W44" s="24"/>
    </row>
    <row r="45" ht="18.75" customHeight="1" spans="1:23">
      <c r="A45" s="125" t="s">
        <v>261</v>
      </c>
      <c r="B45" s="125" t="s">
        <v>294</v>
      </c>
      <c r="C45" s="22" t="s">
        <v>293</v>
      </c>
      <c r="D45" s="125" t="s">
        <v>71</v>
      </c>
      <c r="E45" s="125" t="s">
        <v>107</v>
      </c>
      <c r="F45" s="125" t="s">
        <v>108</v>
      </c>
      <c r="G45" s="125" t="s">
        <v>280</v>
      </c>
      <c r="H45" s="125" t="s">
        <v>281</v>
      </c>
      <c r="I45" s="24">
        <v>3400</v>
      </c>
      <c r="J45" s="24"/>
      <c r="K45" s="24"/>
      <c r="L45" s="24"/>
      <c r="M45" s="24"/>
      <c r="N45" s="24"/>
      <c r="O45" s="24"/>
      <c r="P45" s="24"/>
      <c r="Q45" s="24"/>
      <c r="R45" s="24">
        <v>3400</v>
      </c>
      <c r="S45" s="24">
        <v>3400</v>
      </c>
      <c r="T45" s="24"/>
      <c r="U45" s="24"/>
      <c r="V45" s="24"/>
      <c r="W45" s="24"/>
    </row>
    <row r="46" ht="18.75" customHeight="1" spans="1:23">
      <c r="A46" s="125" t="s">
        <v>261</v>
      </c>
      <c r="B46" s="125" t="s">
        <v>294</v>
      </c>
      <c r="C46" s="22" t="s">
        <v>293</v>
      </c>
      <c r="D46" s="125" t="s">
        <v>71</v>
      </c>
      <c r="E46" s="125" t="s">
        <v>107</v>
      </c>
      <c r="F46" s="125" t="s">
        <v>108</v>
      </c>
      <c r="G46" s="125" t="s">
        <v>241</v>
      </c>
      <c r="H46" s="125" t="s">
        <v>242</v>
      </c>
      <c r="I46" s="24">
        <v>618100</v>
      </c>
      <c r="J46" s="24"/>
      <c r="K46" s="24"/>
      <c r="L46" s="24"/>
      <c r="M46" s="24"/>
      <c r="N46" s="24"/>
      <c r="O46" s="24"/>
      <c r="P46" s="24"/>
      <c r="Q46" s="24"/>
      <c r="R46" s="24">
        <v>618100</v>
      </c>
      <c r="S46" s="24">
        <v>618100</v>
      </c>
      <c r="T46" s="24"/>
      <c r="U46" s="24"/>
      <c r="V46" s="24"/>
      <c r="W46" s="24"/>
    </row>
    <row r="47" ht="18.75" customHeight="1" spans="1:23">
      <c r="A47" s="25"/>
      <c r="B47" s="25"/>
      <c r="C47" s="22" t="s">
        <v>315</v>
      </c>
      <c r="D47" s="25"/>
      <c r="E47" s="25"/>
      <c r="F47" s="25"/>
      <c r="G47" s="25"/>
      <c r="H47" s="25"/>
      <c r="I47" s="24">
        <v>100000</v>
      </c>
      <c r="J47" s="24"/>
      <c r="K47" s="24"/>
      <c r="L47" s="24"/>
      <c r="M47" s="24"/>
      <c r="N47" s="24">
        <v>100000</v>
      </c>
      <c r="O47" s="24"/>
      <c r="P47" s="24"/>
      <c r="Q47" s="24"/>
      <c r="R47" s="24"/>
      <c r="S47" s="24"/>
      <c r="T47" s="24"/>
      <c r="U47" s="24"/>
      <c r="V47" s="24"/>
      <c r="W47" s="24"/>
    </row>
    <row r="48" ht="18.75" customHeight="1" spans="1:23">
      <c r="A48" s="125" t="s">
        <v>261</v>
      </c>
      <c r="B48" s="125" t="s">
        <v>316</v>
      </c>
      <c r="C48" s="22" t="s">
        <v>315</v>
      </c>
      <c r="D48" s="125" t="s">
        <v>71</v>
      </c>
      <c r="E48" s="125" t="s">
        <v>109</v>
      </c>
      <c r="F48" s="125" t="s">
        <v>110</v>
      </c>
      <c r="G48" s="125" t="s">
        <v>269</v>
      </c>
      <c r="H48" s="125" t="s">
        <v>270</v>
      </c>
      <c r="I48" s="24">
        <v>100000</v>
      </c>
      <c r="J48" s="24"/>
      <c r="K48" s="24"/>
      <c r="L48" s="24"/>
      <c r="M48" s="24"/>
      <c r="N48" s="24">
        <v>100000</v>
      </c>
      <c r="O48" s="24"/>
      <c r="P48" s="24"/>
      <c r="Q48" s="24"/>
      <c r="R48" s="24"/>
      <c r="S48" s="24"/>
      <c r="T48" s="24"/>
      <c r="U48" s="24"/>
      <c r="V48" s="24"/>
      <c r="W48" s="24"/>
    </row>
    <row r="49" ht="18.75" customHeight="1" spans="1:23">
      <c r="A49" s="25"/>
      <c r="B49" s="25"/>
      <c r="C49" s="22" t="s">
        <v>317</v>
      </c>
      <c r="D49" s="25"/>
      <c r="E49" s="25"/>
      <c r="F49" s="25"/>
      <c r="G49" s="25"/>
      <c r="H49" s="25"/>
      <c r="I49" s="24">
        <v>800000</v>
      </c>
      <c r="J49" s="24"/>
      <c r="K49" s="24"/>
      <c r="L49" s="24"/>
      <c r="M49" s="24"/>
      <c r="N49" s="24">
        <v>800000</v>
      </c>
      <c r="O49" s="24"/>
      <c r="P49" s="24"/>
      <c r="Q49" s="24"/>
      <c r="R49" s="24"/>
      <c r="S49" s="24"/>
      <c r="T49" s="24"/>
      <c r="U49" s="24"/>
      <c r="V49" s="24"/>
      <c r="W49" s="24"/>
    </row>
    <row r="50" ht="18.75" customHeight="1" spans="1:23">
      <c r="A50" s="125" t="s">
        <v>261</v>
      </c>
      <c r="B50" s="125" t="s">
        <v>318</v>
      </c>
      <c r="C50" s="22" t="s">
        <v>317</v>
      </c>
      <c r="D50" s="125" t="s">
        <v>71</v>
      </c>
      <c r="E50" s="125" t="s">
        <v>107</v>
      </c>
      <c r="F50" s="125" t="s">
        <v>108</v>
      </c>
      <c r="G50" s="125" t="s">
        <v>305</v>
      </c>
      <c r="H50" s="125" t="s">
        <v>306</v>
      </c>
      <c r="I50" s="24">
        <v>10000</v>
      </c>
      <c r="J50" s="24"/>
      <c r="K50" s="24"/>
      <c r="L50" s="24"/>
      <c r="M50" s="24"/>
      <c r="N50" s="24">
        <v>10000</v>
      </c>
      <c r="O50" s="24"/>
      <c r="P50" s="24"/>
      <c r="Q50" s="24"/>
      <c r="R50" s="24"/>
      <c r="S50" s="24"/>
      <c r="T50" s="24"/>
      <c r="U50" s="24"/>
      <c r="V50" s="24"/>
      <c r="W50" s="24"/>
    </row>
    <row r="51" ht="18.75" customHeight="1" spans="1:23">
      <c r="A51" s="125" t="s">
        <v>261</v>
      </c>
      <c r="B51" s="125" t="s">
        <v>318</v>
      </c>
      <c r="C51" s="22" t="s">
        <v>317</v>
      </c>
      <c r="D51" s="125" t="s">
        <v>71</v>
      </c>
      <c r="E51" s="125" t="s">
        <v>107</v>
      </c>
      <c r="F51" s="125" t="s">
        <v>108</v>
      </c>
      <c r="G51" s="125" t="s">
        <v>307</v>
      </c>
      <c r="H51" s="125" t="s">
        <v>308</v>
      </c>
      <c r="I51" s="24">
        <v>100000</v>
      </c>
      <c r="J51" s="24"/>
      <c r="K51" s="24"/>
      <c r="L51" s="24"/>
      <c r="M51" s="24"/>
      <c r="N51" s="24">
        <v>100000</v>
      </c>
      <c r="O51" s="24"/>
      <c r="P51" s="24"/>
      <c r="Q51" s="24"/>
      <c r="R51" s="24"/>
      <c r="S51" s="24"/>
      <c r="T51" s="24"/>
      <c r="U51" s="24"/>
      <c r="V51" s="24"/>
      <c r="W51" s="24"/>
    </row>
    <row r="52" ht="18.75" customHeight="1" spans="1:23">
      <c r="A52" s="125" t="s">
        <v>261</v>
      </c>
      <c r="B52" s="125" t="s">
        <v>318</v>
      </c>
      <c r="C52" s="22" t="s">
        <v>317</v>
      </c>
      <c r="D52" s="125" t="s">
        <v>71</v>
      </c>
      <c r="E52" s="125" t="s">
        <v>107</v>
      </c>
      <c r="F52" s="125" t="s">
        <v>108</v>
      </c>
      <c r="G52" s="125" t="s">
        <v>309</v>
      </c>
      <c r="H52" s="125" t="s">
        <v>310</v>
      </c>
      <c r="I52" s="24">
        <v>20000</v>
      </c>
      <c r="J52" s="24"/>
      <c r="K52" s="24"/>
      <c r="L52" s="24"/>
      <c r="M52" s="24"/>
      <c r="N52" s="24">
        <v>20000</v>
      </c>
      <c r="O52" s="24"/>
      <c r="P52" s="24"/>
      <c r="Q52" s="24"/>
      <c r="R52" s="24"/>
      <c r="S52" s="24"/>
      <c r="T52" s="24"/>
      <c r="U52" s="24"/>
      <c r="V52" s="24"/>
      <c r="W52" s="24"/>
    </row>
    <row r="53" ht="18.75" customHeight="1" spans="1:23">
      <c r="A53" s="125" t="s">
        <v>261</v>
      </c>
      <c r="B53" s="125" t="s">
        <v>318</v>
      </c>
      <c r="C53" s="22" t="s">
        <v>317</v>
      </c>
      <c r="D53" s="125" t="s">
        <v>71</v>
      </c>
      <c r="E53" s="125" t="s">
        <v>107</v>
      </c>
      <c r="F53" s="125" t="s">
        <v>108</v>
      </c>
      <c r="G53" s="125" t="s">
        <v>241</v>
      </c>
      <c r="H53" s="125" t="s">
        <v>242</v>
      </c>
      <c r="I53" s="24">
        <v>80000</v>
      </c>
      <c r="J53" s="24"/>
      <c r="K53" s="24"/>
      <c r="L53" s="24"/>
      <c r="M53" s="24"/>
      <c r="N53" s="24">
        <v>80000</v>
      </c>
      <c r="O53" s="24"/>
      <c r="P53" s="24"/>
      <c r="Q53" s="24"/>
      <c r="R53" s="24"/>
      <c r="S53" s="24"/>
      <c r="T53" s="24"/>
      <c r="U53" s="24"/>
      <c r="V53" s="24"/>
      <c r="W53" s="24"/>
    </row>
    <row r="54" ht="18.75" customHeight="1" spans="1:23">
      <c r="A54" s="125" t="s">
        <v>261</v>
      </c>
      <c r="B54" s="125" t="s">
        <v>318</v>
      </c>
      <c r="C54" s="22" t="s">
        <v>317</v>
      </c>
      <c r="D54" s="125" t="s">
        <v>71</v>
      </c>
      <c r="E54" s="125" t="s">
        <v>107</v>
      </c>
      <c r="F54" s="125" t="s">
        <v>108</v>
      </c>
      <c r="G54" s="125" t="s">
        <v>269</v>
      </c>
      <c r="H54" s="125" t="s">
        <v>270</v>
      </c>
      <c r="I54" s="24">
        <v>340000</v>
      </c>
      <c r="J54" s="24"/>
      <c r="K54" s="24"/>
      <c r="L54" s="24"/>
      <c r="M54" s="24"/>
      <c r="N54" s="24">
        <v>340000</v>
      </c>
      <c r="O54" s="24"/>
      <c r="P54" s="24"/>
      <c r="Q54" s="24"/>
      <c r="R54" s="24"/>
      <c r="S54" s="24"/>
      <c r="T54" s="24"/>
      <c r="U54" s="24"/>
      <c r="V54" s="24"/>
      <c r="W54" s="24"/>
    </row>
    <row r="55" ht="18.75" customHeight="1" spans="1:23">
      <c r="A55" s="125" t="s">
        <v>261</v>
      </c>
      <c r="B55" s="125" t="s">
        <v>318</v>
      </c>
      <c r="C55" s="22" t="s">
        <v>317</v>
      </c>
      <c r="D55" s="125" t="s">
        <v>71</v>
      </c>
      <c r="E55" s="125" t="s">
        <v>107</v>
      </c>
      <c r="F55" s="125" t="s">
        <v>108</v>
      </c>
      <c r="G55" s="125" t="s">
        <v>284</v>
      </c>
      <c r="H55" s="125" t="s">
        <v>285</v>
      </c>
      <c r="I55" s="24">
        <v>250000</v>
      </c>
      <c r="J55" s="24"/>
      <c r="K55" s="24"/>
      <c r="L55" s="24"/>
      <c r="M55" s="24"/>
      <c r="N55" s="24">
        <v>250000</v>
      </c>
      <c r="O55" s="24"/>
      <c r="P55" s="24"/>
      <c r="Q55" s="24"/>
      <c r="R55" s="24"/>
      <c r="S55" s="24"/>
      <c r="T55" s="24"/>
      <c r="U55" s="24"/>
      <c r="V55" s="24"/>
      <c r="W55" s="24"/>
    </row>
    <row r="56" ht="18.75" customHeight="1" spans="1:23">
      <c r="A56" s="25"/>
      <c r="B56" s="25"/>
      <c r="C56" s="22" t="s">
        <v>319</v>
      </c>
      <c r="D56" s="25"/>
      <c r="E56" s="25"/>
      <c r="F56" s="25"/>
      <c r="G56" s="25"/>
      <c r="H56" s="25"/>
      <c r="I56" s="24">
        <v>1000000</v>
      </c>
      <c r="J56" s="24">
        <v>1000000</v>
      </c>
      <c r="K56" s="24">
        <v>1000000</v>
      </c>
      <c r="L56" s="24"/>
      <c r="M56" s="24"/>
      <c r="N56" s="24"/>
      <c r="O56" s="24"/>
      <c r="P56" s="24"/>
      <c r="Q56" s="24"/>
      <c r="R56" s="24"/>
      <c r="S56" s="24"/>
      <c r="T56" s="24"/>
      <c r="U56" s="24"/>
      <c r="V56" s="24"/>
      <c r="W56" s="24"/>
    </row>
    <row r="57" ht="18.75" customHeight="1" spans="1:23">
      <c r="A57" s="125" t="s">
        <v>261</v>
      </c>
      <c r="B57" s="125" t="s">
        <v>320</v>
      </c>
      <c r="C57" s="22" t="s">
        <v>319</v>
      </c>
      <c r="D57" s="125" t="s">
        <v>71</v>
      </c>
      <c r="E57" s="125" t="s">
        <v>107</v>
      </c>
      <c r="F57" s="125" t="s">
        <v>108</v>
      </c>
      <c r="G57" s="125" t="s">
        <v>284</v>
      </c>
      <c r="H57" s="125" t="s">
        <v>285</v>
      </c>
      <c r="I57" s="24">
        <v>1000000</v>
      </c>
      <c r="J57" s="24">
        <v>1000000</v>
      </c>
      <c r="K57" s="24">
        <v>1000000</v>
      </c>
      <c r="L57" s="24"/>
      <c r="M57" s="24"/>
      <c r="N57" s="24"/>
      <c r="O57" s="24"/>
      <c r="P57" s="24"/>
      <c r="Q57" s="24"/>
      <c r="R57" s="24"/>
      <c r="S57" s="24"/>
      <c r="T57" s="24"/>
      <c r="U57" s="24"/>
      <c r="V57" s="24"/>
      <c r="W57" s="24"/>
    </row>
    <row r="58" ht="18.75" customHeight="1" spans="1:23">
      <c r="A58" s="35" t="s">
        <v>132</v>
      </c>
      <c r="B58" s="36"/>
      <c r="C58" s="36"/>
      <c r="D58" s="36"/>
      <c r="E58" s="36"/>
      <c r="F58" s="36"/>
      <c r="G58" s="36"/>
      <c r="H58" s="37"/>
      <c r="I58" s="24">
        <v>26575842</v>
      </c>
      <c r="J58" s="24">
        <v>1010000</v>
      </c>
      <c r="K58" s="24">
        <v>1010000</v>
      </c>
      <c r="L58" s="24"/>
      <c r="M58" s="24"/>
      <c r="N58" s="24">
        <v>936000</v>
      </c>
      <c r="O58" s="24"/>
      <c r="P58" s="24"/>
      <c r="Q58" s="24"/>
      <c r="R58" s="24">
        <v>24629842</v>
      </c>
      <c r="S58" s="24">
        <v>24629842</v>
      </c>
      <c r="T58" s="24"/>
      <c r="U58" s="24"/>
      <c r="V58" s="24"/>
      <c r="W58" s="24"/>
    </row>
  </sheetData>
  <mergeCells count="28">
    <mergeCell ref="A3:W3"/>
    <mergeCell ref="A4:H4"/>
    <mergeCell ref="J5:M5"/>
    <mergeCell ref="N5:P5"/>
    <mergeCell ref="R5:W5"/>
    <mergeCell ref="A58:H5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2"/>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2" t="s">
        <v>321</v>
      </c>
    </row>
    <row r="3" ht="36.75" customHeight="1" spans="1:10">
      <c r="A3" s="6" t="str">
        <f>"2025"&amp;"年部门项目支出绩效目标表"</f>
        <v>2025年部门项目支出绩效目标表</v>
      </c>
      <c r="B3" s="7"/>
      <c r="C3" s="7"/>
      <c r="D3" s="7"/>
      <c r="E3" s="7"/>
      <c r="F3" s="57"/>
      <c r="G3" s="7"/>
      <c r="H3" s="57"/>
      <c r="I3" s="57"/>
      <c r="J3" s="7"/>
    </row>
    <row r="4" ht="18.75" customHeight="1" spans="1:8">
      <c r="A4" s="8" t="str">
        <f>"单位名称："&amp;"双江拉祜族佤族布朗族傣族自治县中医医院"</f>
        <v>单位名称：双江拉祜族佤族布朗族傣族自治县中医医院</v>
      </c>
      <c r="B4" s="4"/>
      <c r="C4" s="4"/>
      <c r="D4" s="4"/>
      <c r="E4" s="4"/>
      <c r="F4" s="58"/>
      <c r="G4" s="4"/>
      <c r="H4" s="58"/>
    </row>
    <row r="5" ht="18.75" customHeight="1" spans="1:10">
      <c r="A5" s="48" t="s">
        <v>322</v>
      </c>
      <c r="B5" s="48" t="s">
        <v>323</v>
      </c>
      <c r="C5" s="48" t="s">
        <v>324</v>
      </c>
      <c r="D5" s="48" t="s">
        <v>325</v>
      </c>
      <c r="E5" s="48" t="s">
        <v>326</v>
      </c>
      <c r="F5" s="59" t="s">
        <v>327</v>
      </c>
      <c r="G5" s="48" t="s">
        <v>328</v>
      </c>
      <c r="H5" s="59" t="s">
        <v>329</v>
      </c>
      <c r="I5" s="59" t="s">
        <v>330</v>
      </c>
      <c r="J5" s="48" t="s">
        <v>331</v>
      </c>
    </row>
    <row r="6" ht="18.75" customHeight="1" spans="1:10">
      <c r="A6" s="122">
        <v>1</v>
      </c>
      <c r="B6" s="122">
        <v>2</v>
      </c>
      <c r="C6" s="122">
        <v>3</v>
      </c>
      <c r="D6" s="122">
        <v>4</v>
      </c>
      <c r="E6" s="122">
        <v>5</v>
      </c>
      <c r="F6" s="122">
        <v>6</v>
      </c>
      <c r="G6" s="122">
        <v>7</v>
      </c>
      <c r="H6" s="122">
        <v>8</v>
      </c>
      <c r="I6" s="122">
        <v>9</v>
      </c>
      <c r="J6" s="122">
        <v>10</v>
      </c>
    </row>
    <row r="7" ht="18.75" customHeight="1" spans="1:10">
      <c r="A7" s="34" t="s">
        <v>71</v>
      </c>
      <c r="B7" s="60"/>
      <c r="C7" s="60"/>
      <c r="D7" s="60"/>
      <c r="E7" s="49"/>
      <c r="F7" s="61"/>
      <c r="G7" s="49"/>
      <c r="H7" s="61"/>
      <c r="I7" s="61"/>
      <c r="J7" s="49"/>
    </row>
    <row r="8" ht="18.75" customHeight="1" spans="1:10">
      <c r="A8" s="218" t="s">
        <v>288</v>
      </c>
      <c r="B8" s="22" t="s">
        <v>332</v>
      </c>
      <c r="C8" s="22" t="s">
        <v>333</v>
      </c>
      <c r="D8" s="22" t="s">
        <v>334</v>
      </c>
      <c r="E8" s="34" t="s">
        <v>335</v>
      </c>
      <c r="F8" s="22" t="s">
        <v>336</v>
      </c>
      <c r="G8" s="34" t="s">
        <v>337</v>
      </c>
      <c r="H8" s="22" t="s">
        <v>338</v>
      </c>
      <c r="I8" s="22" t="s">
        <v>339</v>
      </c>
      <c r="J8" s="34" t="s">
        <v>340</v>
      </c>
    </row>
    <row r="9" ht="18.75" customHeight="1" spans="1:10">
      <c r="A9" s="218" t="s">
        <v>288</v>
      </c>
      <c r="B9" s="22" t="s">
        <v>332</v>
      </c>
      <c r="C9" s="22" t="s">
        <v>333</v>
      </c>
      <c r="D9" s="22" t="s">
        <v>341</v>
      </c>
      <c r="E9" s="34" t="s">
        <v>342</v>
      </c>
      <c r="F9" s="22" t="s">
        <v>343</v>
      </c>
      <c r="G9" s="34" t="s">
        <v>344</v>
      </c>
      <c r="H9" s="22" t="s">
        <v>345</v>
      </c>
      <c r="I9" s="22" t="s">
        <v>339</v>
      </c>
      <c r="J9" s="34" t="s">
        <v>346</v>
      </c>
    </row>
    <row r="10" ht="18.75" customHeight="1" spans="1:10">
      <c r="A10" s="218" t="s">
        <v>288</v>
      </c>
      <c r="B10" s="22" t="s">
        <v>332</v>
      </c>
      <c r="C10" s="22" t="s">
        <v>347</v>
      </c>
      <c r="D10" s="22" t="s">
        <v>348</v>
      </c>
      <c r="E10" s="34" t="s">
        <v>349</v>
      </c>
      <c r="F10" s="22" t="s">
        <v>336</v>
      </c>
      <c r="G10" s="34" t="s">
        <v>350</v>
      </c>
      <c r="H10" s="22" t="s">
        <v>338</v>
      </c>
      <c r="I10" s="22" t="s">
        <v>339</v>
      </c>
      <c r="J10" s="34" t="s">
        <v>351</v>
      </c>
    </row>
    <row r="11" ht="18.75" customHeight="1" spans="1:10">
      <c r="A11" s="218" t="s">
        <v>288</v>
      </c>
      <c r="B11" s="22" t="s">
        <v>332</v>
      </c>
      <c r="C11" s="22" t="s">
        <v>347</v>
      </c>
      <c r="D11" s="22" t="s">
        <v>352</v>
      </c>
      <c r="E11" s="34" t="s">
        <v>353</v>
      </c>
      <c r="F11" s="22" t="s">
        <v>343</v>
      </c>
      <c r="G11" s="34" t="s">
        <v>354</v>
      </c>
      <c r="H11" s="22" t="s">
        <v>345</v>
      </c>
      <c r="I11" s="22" t="s">
        <v>339</v>
      </c>
      <c r="J11" s="34" t="s">
        <v>355</v>
      </c>
    </row>
    <row r="12" ht="18.75" customHeight="1" spans="1:10">
      <c r="A12" s="218" t="s">
        <v>288</v>
      </c>
      <c r="B12" s="22" t="s">
        <v>332</v>
      </c>
      <c r="C12" s="22" t="s">
        <v>356</v>
      </c>
      <c r="D12" s="22" t="s">
        <v>357</v>
      </c>
      <c r="E12" s="34" t="s">
        <v>357</v>
      </c>
      <c r="F12" s="22" t="s">
        <v>336</v>
      </c>
      <c r="G12" s="34" t="s">
        <v>350</v>
      </c>
      <c r="H12" s="22" t="s">
        <v>338</v>
      </c>
      <c r="I12" s="22" t="s">
        <v>339</v>
      </c>
      <c r="J12" s="34" t="s">
        <v>358</v>
      </c>
    </row>
    <row r="13" ht="18.75" customHeight="1" spans="1:10">
      <c r="A13" s="218" t="s">
        <v>260</v>
      </c>
      <c r="B13" s="22" t="s">
        <v>359</v>
      </c>
      <c r="C13" s="22" t="s">
        <v>333</v>
      </c>
      <c r="D13" s="22" t="s">
        <v>334</v>
      </c>
      <c r="E13" s="34" t="s">
        <v>360</v>
      </c>
      <c r="F13" s="22" t="s">
        <v>343</v>
      </c>
      <c r="G13" s="34" t="s">
        <v>361</v>
      </c>
      <c r="H13" s="22" t="s">
        <v>362</v>
      </c>
      <c r="I13" s="22" t="s">
        <v>363</v>
      </c>
      <c r="J13" s="34" t="s">
        <v>364</v>
      </c>
    </row>
    <row r="14" ht="18.75" customHeight="1" spans="1:10">
      <c r="A14" s="218" t="s">
        <v>260</v>
      </c>
      <c r="B14" s="22" t="s">
        <v>359</v>
      </c>
      <c r="C14" s="22" t="s">
        <v>333</v>
      </c>
      <c r="D14" s="22" t="s">
        <v>341</v>
      </c>
      <c r="E14" s="34" t="s">
        <v>365</v>
      </c>
      <c r="F14" s="22" t="s">
        <v>336</v>
      </c>
      <c r="G14" s="34" t="s">
        <v>366</v>
      </c>
      <c r="H14" s="22" t="s">
        <v>338</v>
      </c>
      <c r="I14" s="22" t="s">
        <v>339</v>
      </c>
      <c r="J14" s="34" t="s">
        <v>367</v>
      </c>
    </row>
    <row r="15" ht="18.75" customHeight="1" spans="1:10">
      <c r="A15" s="218" t="s">
        <v>260</v>
      </c>
      <c r="B15" s="22" t="s">
        <v>359</v>
      </c>
      <c r="C15" s="22" t="s">
        <v>347</v>
      </c>
      <c r="D15" s="22" t="s">
        <v>368</v>
      </c>
      <c r="E15" s="34" t="s">
        <v>369</v>
      </c>
      <c r="F15" s="22" t="s">
        <v>343</v>
      </c>
      <c r="G15" s="34" t="s">
        <v>370</v>
      </c>
      <c r="H15" s="22" t="s">
        <v>338</v>
      </c>
      <c r="I15" s="22" t="s">
        <v>339</v>
      </c>
      <c r="J15" s="34" t="s">
        <v>371</v>
      </c>
    </row>
    <row r="16" ht="18.75" customHeight="1" spans="1:10">
      <c r="A16" s="218" t="s">
        <v>260</v>
      </c>
      <c r="B16" s="22" t="s">
        <v>359</v>
      </c>
      <c r="C16" s="22" t="s">
        <v>347</v>
      </c>
      <c r="D16" s="22" t="s">
        <v>352</v>
      </c>
      <c r="E16" s="34" t="s">
        <v>372</v>
      </c>
      <c r="F16" s="22" t="s">
        <v>343</v>
      </c>
      <c r="G16" s="34" t="s">
        <v>373</v>
      </c>
      <c r="H16" s="22" t="s">
        <v>338</v>
      </c>
      <c r="I16" s="22" t="s">
        <v>339</v>
      </c>
      <c r="J16" s="34" t="s">
        <v>374</v>
      </c>
    </row>
    <row r="17" ht="18.75" customHeight="1" spans="1:10">
      <c r="A17" s="218" t="s">
        <v>260</v>
      </c>
      <c r="B17" s="22" t="s">
        <v>359</v>
      </c>
      <c r="C17" s="22" t="s">
        <v>356</v>
      </c>
      <c r="D17" s="22" t="s">
        <v>357</v>
      </c>
      <c r="E17" s="34" t="s">
        <v>375</v>
      </c>
      <c r="F17" s="22" t="s">
        <v>336</v>
      </c>
      <c r="G17" s="34" t="s">
        <v>366</v>
      </c>
      <c r="H17" s="22" t="s">
        <v>338</v>
      </c>
      <c r="I17" s="22" t="s">
        <v>339</v>
      </c>
      <c r="J17" s="34" t="s">
        <v>376</v>
      </c>
    </row>
    <row r="18" ht="18.75" customHeight="1" spans="1:10">
      <c r="A18" s="218" t="s">
        <v>282</v>
      </c>
      <c r="B18" s="22" t="s">
        <v>377</v>
      </c>
      <c r="C18" s="22" t="s">
        <v>333</v>
      </c>
      <c r="D18" s="22" t="s">
        <v>334</v>
      </c>
      <c r="E18" s="34" t="s">
        <v>378</v>
      </c>
      <c r="F18" s="22" t="s">
        <v>343</v>
      </c>
      <c r="G18" s="34" t="s">
        <v>361</v>
      </c>
      <c r="H18" s="22" t="s">
        <v>362</v>
      </c>
      <c r="I18" s="22" t="s">
        <v>363</v>
      </c>
      <c r="J18" s="34" t="s">
        <v>379</v>
      </c>
    </row>
    <row r="19" ht="18.75" customHeight="1" spans="1:10">
      <c r="A19" s="218" t="s">
        <v>282</v>
      </c>
      <c r="B19" s="22" t="s">
        <v>377</v>
      </c>
      <c r="C19" s="22" t="s">
        <v>333</v>
      </c>
      <c r="D19" s="22" t="s">
        <v>341</v>
      </c>
      <c r="E19" s="34" t="s">
        <v>380</v>
      </c>
      <c r="F19" s="22" t="s">
        <v>336</v>
      </c>
      <c r="G19" s="34" t="s">
        <v>366</v>
      </c>
      <c r="H19" s="22" t="s">
        <v>338</v>
      </c>
      <c r="I19" s="22" t="s">
        <v>339</v>
      </c>
      <c r="J19" s="34" t="s">
        <v>381</v>
      </c>
    </row>
    <row r="20" ht="18.75" customHeight="1" spans="1:10">
      <c r="A20" s="218" t="s">
        <v>282</v>
      </c>
      <c r="B20" s="22" t="s">
        <v>377</v>
      </c>
      <c r="C20" s="22" t="s">
        <v>347</v>
      </c>
      <c r="D20" s="22" t="s">
        <v>368</v>
      </c>
      <c r="E20" s="34" t="s">
        <v>382</v>
      </c>
      <c r="F20" s="22" t="s">
        <v>343</v>
      </c>
      <c r="G20" s="34" t="s">
        <v>370</v>
      </c>
      <c r="H20" s="22" t="s">
        <v>338</v>
      </c>
      <c r="I20" s="22" t="s">
        <v>339</v>
      </c>
      <c r="J20" s="34" t="s">
        <v>371</v>
      </c>
    </row>
    <row r="21" ht="18.75" customHeight="1" spans="1:10">
      <c r="A21" s="218" t="s">
        <v>282</v>
      </c>
      <c r="B21" s="22" t="s">
        <v>377</v>
      </c>
      <c r="C21" s="22" t="s">
        <v>347</v>
      </c>
      <c r="D21" s="22" t="s">
        <v>352</v>
      </c>
      <c r="E21" s="34" t="s">
        <v>383</v>
      </c>
      <c r="F21" s="22" t="s">
        <v>343</v>
      </c>
      <c r="G21" s="34" t="s">
        <v>373</v>
      </c>
      <c r="H21" s="22" t="s">
        <v>338</v>
      </c>
      <c r="I21" s="22" t="s">
        <v>339</v>
      </c>
      <c r="J21" s="34" t="s">
        <v>384</v>
      </c>
    </row>
    <row r="22" ht="18.75" customHeight="1" spans="1:10">
      <c r="A22" s="218" t="s">
        <v>282</v>
      </c>
      <c r="B22" s="22" t="s">
        <v>377</v>
      </c>
      <c r="C22" s="22" t="s">
        <v>356</v>
      </c>
      <c r="D22" s="22" t="s">
        <v>357</v>
      </c>
      <c r="E22" s="34" t="s">
        <v>385</v>
      </c>
      <c r="F22" s="22" t="s">
        <v>336</v>
      </c>
      <c r="G22" s="34" t="s">
        <v>366</v>
      </c>
      <c r="H22" s="22" t="s">
        <v>338</v>
      </c>
      <c r="I22" s="22" t="s">
        <v>339</v>
      </c>
      <c r="J22" s="34" t="s">
        <v>386</v>
      </c>
    </row>
    <row r="23" ht="18.75" customHeight="1" spans="1:10">
      <c r="A23" s="218" t="s">
        <v>293</v>
      </c>
      <c r="B23" s="22" t="s">
        <v>387</v>
      </c>
      <c r="C23" s="22" t="s">
        <v>333</v>
      </c>
      <c r="D23" s="22" t="s">
        <v>334</v>
      </c>
      <c r="E23" s="34" t="s">
        <v>388</v>
      </c>
      <c r="F23" s="22" t="s">
        <v>343</v>
      </c>
      <c r="G23" s="34" t="s">
        <v>389</v>
      </c>
      <c r="H23" s="22" t="s">
        <v>390</v>
      </c>
      <c r="I23" s="22" t="s">
        <v>363</v>
      </c>
      <c r="J23" s="34" t="s">
        <v>391</v>
      </c>
    </row>
    <row r="24" ht="18.75" customHeight="1" spans="1:10">
      <c r="A24" s="218" t="s">
        <v>293</v>
      </c>
      <c r="B24" s="22" t="s">
        <v>387</v>
      </c>
      <c r="C24" s="22" t="s">
        <v>333</v>
      </c>
      <c r="D24" s="22" t="s">
        <v>341</v>
      </c>
      <c r="E24" s="34" t="s">
        <v>392</v>
      </c>
      <c r="F24" s="22" t="s">
        <v>343</v>
      </c>
      <c r="G24" s="34" t="s">
        <v>393</v>
      </c>
      <c r="H24" s="22" t="s">
        <v>338</v>
      </c>
      <c r="I24" s="22" t="s">
        <v>339</v>
      </c>
      <c r="J24" s="34" t="s">
        <v>394</v>
      </c>
    </row>
    <row r="25" ht="18.75" customHeight="1" spans="1:10">
      <c r="A25" s="218" t="s">
        <v>293</v>
      </c>
      <c r="B25" s="22" t="s">
        <v>387</v>
      </c>
      <c r="C25" s="22" t="s">
        <v>347</v>
      </c>
      <c r="D25" s="22" t="s">
        <v>348</v>
      </c>
      <c r="E25" s="34" t="s">
        <v>395</v>
      </c>
      <c r="F25" s="22" t="s">
        <v>343</v>
      </c>
      <c r="G25" s="34" t="s">
        <v>396</v>
      </c>
      <c r="H25" s="22"/>
      <c r="I25" s="22" t="s">
        <v>339</v>
      </c>
      <c r="J25" s="34" t="s">
        <v>397</v>
      </c>
    </row>
    <row r="26" ht="18.75" customHeight="1" spans="1:10">
      <c r="A26" s="218" t="s">
        <v>293</v>
      </c>
      <c r="B26" s="22" t="s">
        <v>387</v>
      </c>
      <c r="C26" s="22" t="s">
        <v>356</v>
      </c>
      <c r="D26" s="22" t="s">
        <v>357</v>
      </c>
      <c r="E26" s="34" t="s">
        <v>398</v>
      </c>
      <c r="F26" s="22" t="s">
        <v>336</v>
      </c>
      <c r="G26" s="34" t="s">
        <v>350</v>
      </c>
      <c r="H26" s="22" t="s">
        <v>338</v>
      </c>
      <c r="I26" s="22" t="s">
        <v>363</v>
      </c>
      <c r="J26" s="34" t="s">
        <v>399</v>
      </c>
    </row>
    <row r="27" ht="18.75" customHeight="1" spans="1:10">
      <c r="A27" s="218" t="s">
        <v>293</v>
      </c>
      <c r="B27" s="22" t="s">
        <v>387</v>
      </c>
      <c r="C27" s="22" t="s">
        <v>356</v>
      </c>
      <c r="D27" s="22" t="s">
        <v>357</v>
      </c>
      <c r="E27" s="34" t="s">
        <v>400</v>
      </c>
      <c r="F27" s="22" t="s">
        <v>336</v>
      </c>
      <c r="G27" s="34" t="s">
        <v>350</v>
      </c>
      <c r="H27" s="22" t="s">
        <v>338</v>
      </c>
      <c r="I27" s="22" t="s">
        <v>363</v>
      </c>
      <c r="J27" s="34" t="s">
        <v>401</v>
      </c>
    </row>
    <row r="28" ht="18.75" customHeight="1" spans="1:10">
      <c r="A28" s="218" t="s">
        <v>275</v>
      </c>
      <c r="B28" s="22" t="s">
        <v>402</v>
      </c>
      <c r="C28" s="22" t="s">
        <v>333</v>
      </c>
      <c r="D28" s="22" t="s">
        <v>334</v>
      </c>
      <c r="E28" s="34" t="s">
        <v>403</v>
      </c>
      <c r="F28" s="22" t="s">
        <v>343</v>
      </c>
      <c r="G28" s="34" t="s">
        <v>404</v>
      </c>
      <c r="H28" s="22" t="s">
        <v>345</v>
      </c>
      <c r="I28" s="22" t="s">
        <v>339</v>
      </c>
      <c r="J28" s="34" t="s">
        <v>405</v>
      </c>
    </row>
    <row r="29" ht="18.75" customHeight="1" spans="1:10">
      <c r="A29" s="218" t="s">
        <v>275</v>
      </c>
      <c r="B29" s="22" t="s">
        <v>402</v>
      </c>
      <c r="C29" s="22" t="s">
        <v>333</v>
      </c>
      <c r="D29" s="22" t="s">
        <v>334</v>
      </c>
      <c r="E29" s="34" t="s">
        <v>406</v>
      </c>
      <c r="F29" s="22" t="s">
        <v>343</v>
      </c>
      <c r="G29" s="34" t="s">
        <v>407</v>
      </c>
      <c r="H29" s="22" t="s">
        <v>390</v>
      </c>
      <c r="I29" s="22" t="s">
        <v>363</v>
      </c>
      <c r="J29" s="34" t="s">
        <v>408</v>
      </c>
    </row>
    <row r="30" ht="18.75" customHeight="1" spans="1:10">
      <c r="A30" s="218" t="s">
        <v>275</v>
      </c>
      <c r="B30" s="22" t="s">
        <v>402</v>
      </c>
      <c r="C30" s="22" t="s">
        <v>347</v>
      </c>
      <c r="D30" s="22" t="s">
        <v>368</v>
      </c>
      <c r="E30" s="34" t="s">
        <v>395</v>
      </c>
      <c r="F30" s="22" t="s">
        <v>343</v>
      </c>
      <c r="G30" s="34" t="s">
        <v>396</v>
      </c>
      <c r="H30" s="22" t="s">
        <v>345</v>
      </c>
      <c r="I30" s="22" t="s">
        <v>339</v>
      </c>
      <c r="J30" s="34" t="s">
        <v>397</v>
      </c>
    </row>
    <row r="31" ht="18.75" customHeight="1" spans="1:10">
      <c r="A31" s="218" t="s">
        <v>275</v>
      </c>
      <c r="B31" s="22" t="s">
        <v>402</v>
      </c>
      <c r="C31" s="22" t="s">
        <v>356</v>
      </c>
      <c r="D31" s="22" t="s">
        <v>357</v>
      </c>
      <c r="E31" s="34" t="s">
        <v>400</v>
      </c>
      <c r="F31" s="22" t="s">
        <v>336</v>
      </c>
      <c r="G31" s="34" t="s">
        <v>350</v>
      </c>
      <c r="H31" s="22" t="s">
        <v>338</v>
      </c>
      <c r="I31" s="22" t="s">
        <v>339</v>
      </c>
      <c r="J31" s="34" t="s">
        <v>401</v>
      </c>
    </row>
    <row r="32" ht="18.75" customHeight="1" spans="1:10">
      <c r="A32" s="218" t="s">
        <v>275</v>
      </c>
      <c r="B32" s="22" t="s">
        <v>402</v>
      </c>
      <c r="C32" s="22" t="s">
        <v>356</v>
      </c>
      <c r="D32" s="22" t="s">
        <v>357</v>
      </c>
      <c r="E32" s="34" t="s">
        <v>398</v>
      </c>
      <c r="F32" s="22" t="s">
        <v>336</v>
      </c>
      <c r="G32" s="34" t="s">
        <v>350</v>
      </c>
      <c r="H32" s="22" t="s">
        <v>338</v>
      </c>
      <c r="I32" s="22" t="s">
        <v>339</v>
      </c>
      <c r="J32" s="34" t="s">
        <v>399</v>
      </c>
    </row>
    <row r="33" ht="18.75" customHeight="1" spans="1:10">
      <c r="A33" s="218" t="s">
        <v>271</v>
      </c>
      <c r="B33" s="22" t="s">
        <v>409</v>
      </c>
      <c r="C33" s="22" t="s">
        <v>333</v>
      </c>
      <c r="D33" s="22" t="s">
        <v>334</v>
      </c>
      <c r="E33" s="34" t="s">
        <v>410</v>
      </c>
      <c r="F33" s="22" t="s">
        <v>343</v>
      </c>
      <c r="G33" s="34" t="s">
        <v>361</v>
      </c>
      <c r="H33" s="22" t="s">
        <v>362</v>
      </c>
      <c r="I33" s="22" t="s">
        <v>363</v>
      </c>
      <c r="J33" s="34" t="s">
        <v>411</v>
      </c>
    </row>
    <row r="34" ht="18.75" customHeight="1" spans="1:10">
      <c r="A34" s="218" t="s">
        <v>271</v>
      </c>
      <c r="B34" s="22" t="s">
        <v>409</v>
      </c>
      <c r="C34" s="22" t="s">
        <v>333</v>
      </c>
      <c r="D34" s="22" t="s">
        <v>341</v>
      </c>
      <c r="E34" s="34" t="s">
        <v>412</v>
      </c>
      <c r="F34" s="22" t="s">
        <v>343</v>
      </c>
      <c r="G34" s="34" t="s">
        <v>413</v>
      </c>
      <c r="H34" s="22" t="s">
        <v>345</v>
      </c>
      <c r="I34" s="22" t="s">
        <v>339</v>
      </c>
      <c r="J34" s="34" t="s">
        <v>413</v>
      </c>
    </row>
    <row r="35" ht="18.75" customHeight="1" spans="1:10">
      <c r="A35" s="218" t="s">
        <v>271</v>
      </c>
      <c r="B35" s="22" t="s">
        <v>409</v>
      </c>
      <c r="C35" s="22" t="s">
        <v>347</v>
      </c>
      <c r="D35" s="22" t="s">
        <v>348</v>
      </c>
      <c r="E35" s="34" t="s">
        <v>414</v>
      </c>
      <c r="F35" s="22" t="s">
        <v>343</v>
      </c>
      <c r="G35" s="34" t="s">
        <v>415</v>
      </c>
      <c r="H35" s="22" t="s">
        <v>345</v>
      </c>
      <c r="I35" s="22" t="s">
        <v>339</v>
      </c>
      <c r="J35" s="34" t="s">
        <v>414</v>
      </c>
    </row>
    <row r="36" ht="18.75" customHeight="1" spans="1:10">
      <c r="A36" s="218" t="s">
        <v>271</v>
      </c>
      <c r="B36" s="22" t="s">
        <v>409</v>
      </c>
      <c r="C36" s="22" t="s">
        <v>347</v>
      </c>
      <c r="D36" s="22" t="s">
        <v>416</v>
      </c>
      <c r="E36" s="34" t="s">
        <v>417</v>
      </c>
      <c r="F36" s="22" t="s">
        <v>343</v>
      </c>
      <c r="G36" s="34" t="s">
        <v>415</v>
      </c>
      <c r="H36" s="22" t="s">
        <v>345</v>
      </c>
      <c r="I36" s="22" t="s">
        <v>339</v>
      </c>
      <c r="J36" s="34" t="s">
        <v>418</v>
      </c>
    </row>
    <row r="37" ht="18.75" customHeight="1" spans="1:10">
      <c r="A37" s="218" t="s">
        <v>271</v>
      </c>
      <c r="B37" s="22" t="s">
        <v>409</v>
      </c>
      <c r="C37" s="22" t="s">
        <v>356</v>
      </c>
      <c r="D37" s="22" t="s">
        <v>357</v>
      </c>
      <c r="E37" s="34" t="s">
        <v>419</v>
      </c>
      <c r="F37" s="22" t="s">
        <v>336</v>
      </c>
      <c r="G37" s="34" t="s">
        <v>366</v>
      </c>
      <c r="H37" s="22" t="s">
        <v>338</v>
      </c>
      <c r="I37" s="22" t="s">
        <v>339</v>
      </c>
      <c r="J37" s="34" t="s">
        <v>420</v>
      </c>
    </row>
    <row r="38" ht="18.75" customHeight="1" spans="1:10">
      <c r="A38" s="218" t="s">
        <v>319</v>
      </c>
      <c r="B38" s="22" t="s">
        <v>421</v>
      </c>
      <c r="C38" s="22" t="s">
        <v>333</v>
      </c>
      <c r="D38" s="22" t="s">
        <v>334</v>
      </c>
      <c r="E38" s="34" t="s">
        <v>422</v>
      </c>
      <c r="F38" s="22" t="s">
        <v>343</v>
      </c>
      <c r="G38" s="34" t="s">
        <v>174</v>
      </c>
      <c r="H38" s="22" t="s">
        <v>362</v>
      </c>
      <c r="I38" s="22" t="s">
        <v>339</v>
      </c>
      <c r="J38" s="34" t="s">
        <v>379</v>
      </c>
    </row>
    <row r="39" ht="18.75" customHeight="1" spans="1:10">
      <c r="A39" s="218" t="s">
        <v>319</v>
      </c>
      <c r="B39" s="22" t="s">
        <v>421</v>
      </c>
      <c r="C39" s="22" t="s">
        <v>333</v>
      </c>
      <c r="D39" s="22" t="s">
        <v>341</v>
      </c>
      <c r="E39" s="34" t="s">
        <v>380</v>
      </c>
      <c r="F39" s="22" t="s">
        <v>336</v>
      </c>
      <c r="G39" s="34" t="s">
        <v>423</v>
      </c>
      <c r="H39" s="22" t="s">
        <v>338</v>
      </c>
      <c r="I39" s="22" t="s">
        <v>339</v>
      </c>
      <c r="J39" s="34" t="s">
        <v>424</v>
      </c>
    </row>
    <row r="40" ht="18.75" customHeight="1" spans="1:10">
      <c r="A40" s="218" t="s">
        <v>319</v>
      </c>
      <c r="B40" s="22" t="s">
        <v>421</v>
      </c>
      <c r="C40" s="22" t="s">
        <v>347</v>
      </c>
      <c r="D40" s="22" t="s">
        <v>368</v>
      </c>
      <c r="E40" s="34" t="s">
        <v>382</v>
      </c>
      <c r="F40" s="22" t="s">
        <v>343</v>
      </c>
      <c r="G40" s="34" t="s">
        <v>396</v>
      </c>
      <c r="H40" s="22" t="s">
        <v>338</v>
      </c>
      <c r="I40" s="22" t="s">
        <v>339</v>
      </c>
      <c r="J40" s="34" t="s">
        <v>371</v>
      </c>
    </row>
    <row r="41" ht="18.75" customHeight="1" spans="1:10">
      <c r="A41" s="218" t="s">
        <v>319</v>
      </c>
      <c r="B41" s="22" t="s">
        <v>421</v>
      </c>
      <c r="C41" s="22" t="s">
        <v>347</v>
      </c>
      <c r="D41" s="22" t="s">
        <v>352</v>
      </c>
      <c r="E41" s="34" t="s">
        <v>425</v>
      </c>
      <c r="F41" s="22" t="s">
        <v>343</v>
      </c>
      <c r="G41" s="34" t="s">
        <v>373</v>
      </c>
      <c r="H41" s="22" t="s">
        <v>345</v>
      </c>
      <c r="I41" s="22" t="s">
        <v>339</v>
      </c>
      <c r="J41" s="34" t="s">
        <v>384</v>
      </c>
    </row>
    <row r="42" ht="18.75" customHeight="1" spans="1:10">
      <c r="A42" s="218" t="s">
        <v>319</v>
      </c>
      <c r="B42" s="22" t="s">
        <v>421</v>
      </c>
      <c r="C42" s="22" t="s">
        <v>356</v>
      </c>
      <c r="D42" s="22" t="s">
        <v>357</v>
      </c>
      <c r="E42" s="34" t="s">
        <v>426</v>
      </c>
      <c r="F42" s="22" t="s">
        <v>343</v>
      </c>
      <c r="G42" s="34" t="s">
        <v>423</v>
      </c>
      <c r="H42" s="22" t="s">
        <v>338</v>
      </c>
      <c r="I42" s="22" t="s">
        <v>339</v>
      </c>
      <c r="J42" s="34" t="s">
        <v>386</v>
      </c>
    </row>
  </sheetData>
  <mergeCells count="16">
    <mergeCell ref="A3:J3"/>
    <mergeCell ref="A4:H4"/>
    <mergeCell ref="A8:A12"/>
    <mergeCell ref="A13:A17"/>
    <mergeCell ref="A18:A22"/>
    <mergeCell ref="A23:A27"/>
    <mergeCell ref="A28:A32"/>
    <mergeCell ref="A33:A37"/>
    <mergeCell ref="A38:A42"/>
    <mergeCell ref="B8:B12"/>
    <mergeCell ref="B13:B17"/>
    <mergeCell ref="B18:B22"/>
    <mergeCell ref="B23:B27"/>
    <mergeCell ref="B28:B32"/>
    <mergeCell ref="B33:B37"/>
    <mergeCell ref="B38:B4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suuny</cp:lastModifiedBy>
  <dcterms:created xsi:type="dcterms:W3CDTF">2025-03-18T01:10:00Z</dcterms:created>
  <dcterms:modified xsi:type="dcterms:W3CDTF">2025-03-18T03:18:27Z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1BB4FB84C4D94327A800A487E8DB36A2_13</vt:lpwstr>
  </property>
  <property fmtid="{D5CDD505-2E9C-101B-9397-08002B2CF9AE}" pid="3" name="KSOProductBuildVer">
    <vt:lpwstr>2052-11.1.0.10314</vt:lpwstr>
  </property>
</Properties>
</file>