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3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<sst xmlns="http://schemas.openxmlformats.org/spreadsheetml/2006/main" count="784" uniqueCount="370">
  <si>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</si>
  <si>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</si>
  <si>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</si>
  <si>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</si>
  <si>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</si>
  <si>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</si>
  <si>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</si>
  <si>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</si>
  <si>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</si>
  <si>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</si>
  <si>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</si>
  <si>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</si>
  <si>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</si>
  <si>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</si>
  <si>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</si>
  <si>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</si>
  <si>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</si>
  <si>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</si>
  <si>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</si>
  <si>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</si>
  <si>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</si>
  <si>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</si>
  <si>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</si>
  <si>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</si>
  <si>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</si>
  <si>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</si>
  <si>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</si>
  <si>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</si>
  <si>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</si>
  <si>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</si>
  <si>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</si>
  <si>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</si>
  <si>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</si>
  <si>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</si>
  <si>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</si>
  <si>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</si>
  <si>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</si>
  <si>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</si>
  <si>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</si>
  <si>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</si>
  <si>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</si>
  <si>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</si>
  <si>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</si>
  <si>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</si>
  <si>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</si>
  <si>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</si>
  <si>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</si>
  <si>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</si>
  <si>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</si>
  <si>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</si>
  <si>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</si>
  <si>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</si>
  <si>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</si>
  <si>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</si>
  <si>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</si>
  <si>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</si>
  <si>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</si>
  <si>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</si>
  <si>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</si>
  <si>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</si>
  <si>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</si>
  <si>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</si>
  <si>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</si>
  <si>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</si>
  <si>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</si>
  <si>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</si>
  <si>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</si>
  <si>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</si>
  <si>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</si>
  <si>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</si>
  <si>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131004</t>
  </si>
  <si>
    <t>双江拉祜族佤族布朗族傣族自治县卫生健康综合监督执法局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</si>
  <si>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</si>
  <si>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</si>
  <si>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</si>
  <si>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</si>
  <si>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</si>
  <si>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</si>
  <si>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</si>
  <si>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</si>
  <si>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</si>
  <si>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</si>
  <si>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</si>
  <si>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</si>
  <si>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</si>
  <si>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</si>
  <si>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</si>
  <si>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</si>
  <si>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</si>
  <si>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</si>
  <si>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</si>
  <si>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</si>
  <si>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20811</t>
  </si>
  <si>
    <t>残疾人事业</t>
  </si>
  <si>
    <t>2081199</t>
  </si>
  <si>
    <t>其他残疾人事业支出</t>
  </si>
  <si>
    <t>20899</t>
  </si>
  <si>
    <t>其他社会保障和就业支出</t>
  </si>
  <si>
    <t>2089999</t>
  </si>
  <si>
    <t>210</t>
  </si>
  <si>
    <t>卫生健康支出</t>
  </si>
  <si>
    <t>21004</t>
  </si>
  <si>
    <t>公共卫生</t>
  </si>
  <si>
    <t>2100402</t>
  </si>
  <si>
    <t>卫生监督机构</t>
  </si>
  <si>
    <t>2100408</t>
  </si>
  <si>
    <t>基本公共卫生服务</t>
  </si>
  <si>
    <t>2100409</t>
  </si>
  <si>
    <t>重大公共卫生服务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</si>
  <si>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</si>
  <si>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</si>
  <si>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</si>
  <si>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</si>
  <si>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</si>
  <si>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</si>
  <si>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</si>
  <si>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</si>
  <si>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</si>
  <si>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</si>
  <si>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</si>
  <si>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</si>
  <si>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</si>
  <si>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</si>
  <si>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</si>
  <si>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</si>
  <si>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</si>
  <si>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</si>
  <si>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</si>
  <si>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</si>
  <si>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</si>
  <si>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</si>
  <si>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</si>
  <si>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</si>
  <si>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</si>
  <si>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</si>
  <si>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</si>
  <si>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</si>
  <si>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</si>
  <si>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</si>
  <si>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</si>
  <si>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</si>
  <si>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</si>
  <si>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</si>
  <si>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</si>
  <si>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</si>
  <si>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</si>
  <si>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</si>
  <si>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</si>
  <si>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</si>
  <si>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</si>
  <si>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</si>
  <si>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</si>
  <si>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</si>
  <si>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</si>
  <si>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</si>
  <si>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</si>
  <si>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</si>
  <si>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</si>
  <si>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</si>
  <si>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</si>
  <si>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</si>
  <si>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</si>
  <si>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</si>
  <si>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</si>
  <si>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</si>
  <si>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</si>
  <si>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</si>
  <si>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</si>
  <si>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</si>
  <si>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</si>
  <si>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</si>
  <si>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</si>
  <si>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</si>
  <si>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</si>
  <si>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</si>
  <si>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</si>
  <si>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</si>
  <si>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</si>
  <si>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</si>
  <si>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</si>
  <si>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</si>
  <si>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</si>
  <si>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</si>
  <si>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</si>
  <si>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</si>
  <si>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</si>
  <si>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</si>
  <si>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</si>
  <si>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</si>
  <si>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</si>
  <si>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</si>
  <si>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</si>
  <si>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</si>
  <si>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</si>
  <si>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</si>
  <si>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</si>
  <si>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</si>
  <si>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</si>
  <si>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</si>
  <si>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</si>
  <si>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</si>
  <si>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</si>
  <si>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</si>
  <si>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</si>
  <si>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530925210000000002530</t>
  </si>
  <si>
    <t>行政人员工资支出</t>
  </si>
  <si>
    <t>30101</t>
  </si>
  <si>
    <t>基本工资</t>
  </si>
  <si>
    <t>30102</t>
  </si>
  <si>
    <t>津贴补贴</t>
  </si>
  <si>
    <t>530925231100001436651</t>
  </si>
  <si>
    <t>绩效考核奖励（2017年提高标准部分）</t>
  </si>
  <si>
    <t>30103</t>
  </si>
  <si>
    <t>奖金</t>
  </si>
  <si>
    <t>530925210000000002531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</si>
  <si>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</si>
  <si>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</si>
  <si>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</si>
  <si>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</si>
  <si>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</si>
  <si>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</si>
  <si>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</si>
  <si>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</si>
  <si>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</si>
  <si>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</si>
  <si>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</si>
  <si>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530925210000000002532</t>
  </si>
  <si>
    <t>30113</t>
  </si>
  <si>
    <t>530925210000000002534</t>
  </si>
  <si>
    <t>30217</t>
  </si>
  <si>
    <t>530925210000000002537</t>
  </si>
  <si>
    <t>一般公用经费</t>
  </si>
  <si>
    <t>30201</t>
  </si>
  <si>
    <t>办公费</t>
  </si>
  <si>
    <t>530925210000000002536</t>
  </si>
  <si>
    <t>工会经费</t>
  </si>
  <si>
    <t>30228</t>
  </si>
  <si>
    <t>530925210000000002535</t>
  </si>
  <si>
    <t>行政人员公务交通补贴</t>
  </si>
  <si>
    <t>30239</t>
  </si>
  <si>
    <t>其他交通费用</t>
  </si>
  <si>
    <t>530925251100003754983</t>
  </si>
  <si>
    <t>残疾人就业保障金</t>
  </si>
  <si>
    <t>30299</t>
  </si>
  <si>
    <t>其他商品和服务支出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</si>
  <si>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</si>
  <si>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</si>
  <si>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</si>
  <si>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</si>
  <si>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</si>
  <si>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</si>
  <si>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</si>
  <si>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2024 年基本公共卫生服务项目中央补助资金</t>
  </si>
  <si>
    <t>民生类</t>
  </si>
  <si>
    <t>530925241100003016304</t>
  </si>
  <si>
    <t>国家随机监督抽查</t>
  </si>
  <si>
    <t>事业发展类</t>
  </si>
  <si>
    <t>530925241100003343330</t>
  </si>
  <si>
    <t>卫生监督专项经费</t>
  </si>
  <si>
    <t>专项业务类</t>
  </si>
  <si>
    <t>530925210000000000983</t>
  </si>
  <si>
    <t>30202</t>
  </si>
  <si>
    <t>印刷费</t>
  </si>
  <si>
    <t>30211</t>
  </si>
  <si>
    <t>差旅费</t>
  </si>
  <si>
    <t>30226</t>
  </si>
  <si>
    <t>劳务费</t>
  </si>
  <si>
    <t>重大传染病防控中央补助资金（食品安全风险监测）</t>
  </si>
  <si>
    <t>530925241100003019155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</si>
  <si>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</si>
  <si>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</si>
  <si>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</si>
  <si>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</si>
  <si>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</si>
  <si>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</si>
  <si>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</si>
  <si>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</si>
  <si>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</si>
  <si>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</si>
  <si>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</si>
  <si>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加强医疗卫生、传染病防治、母婴保健、打击非法行医和非法采供血卫生监督执法力度，促进各级各类医疗卫生机构规范执业，确保医疗安全。持续开展公共场所创卫、常消毒常态化、防艾等监督管理工作及集中专项整治，确保公共场所相关法律法规和标准规范的执行落到实处；确保公共场所监督覆盖率95%以上，公共场所卫生量化分级管理率达到并保持95%以上。巩固卫生监督进校园行动计划工作成果，加强学校传染病防治及饮用水卫生监督执法工作；加强防控儿童青少年近视卫生监督工作；提高学校卫生管理水平。做好生活饮用水卫生标准宣传周活动；加强城乡生活饮用水卫生安全监管力度，确保生活饮用水卫生安全。按质按量完成双随机工作任务。开展消毒产品、餐饮具集中消毒单位专项整治工作。开展放射与职业卫生监督检查，维护从业人员健康安全。加强协管工作管理。保障财政一体化平台正常运转；保障临时人员工资。</t>
  </si>
  <si>
    <t>产出指标</t>
  </si>
  <si>
    <t>数量指标</t>
  </si>
  <si>
    <t>参与检查(核查)人次数</t>
  </si>
  <si>
    <t>&gt;=</t>
  </si>
  <si>
    <t>200</t>
  </si>
  <si>
    <t>人次</t>
  </si>
  <si>
    <t>定量指标</t>
  </si>
  <si>
    <t>反映参与检查核查的工作人次数。</t>
  </si>
  <si>
    <t>完成检查报告数量</t>
  </si>
  <si>
    <t>10</t>
  </si>
  <si>
    <t>个</t>
  </si>
  <si>
    <t>反映检查核查形成的报告（总结）个数。</t>
  </si>
  <si>
    <t>开展检查（核查）次数</t>
  </si>
  <si>
    <t>12</t>
  </si>
  <si>
    <t>次</t>
  </si>
  <si>
    <t>反映检查核查的次数情况。</t>
  </si>
  <si>
    <t>公共场所创卫工作检查</t>
  </si>
  <si>
    <t>=</t>
  </si>
  <si>
    <t>每季度1次</t>
  </si>
  <si>
    <t>完成创卫工作检查任务</t>
  </si>
  <si>
    <t>质量指标</t>
  </si>
  <si>
    <t>检查（核查）任务完成率</t>
  </si>
  <si>
    <t>95</t>
  </si>
  <si>
    <t>%</t>
  </si>
  <si>
    <t>反映检查工作的执行情况。
检查任务完成率=实际完成检查（核查）任务数/计划完成检查（核查）任务数*100%</t>
  </si>
  <si>
    <t>检查（核查）覆盖率</t>
  </si>
  <si>
    <t>反映检查（核查）工作覆盖面情况。
手持执法终端监督覆盖率检查（核查）覆盖率=实际完成手持执法终端监督覆盖率检查（核查）覆盖面/手持执法终端监督覆盖率检查（核查）计划覆盖面*100%</t>
  </si>
  <si>
    <t>双随机监督检查完成率</t>
  </si>
  <si>
    <t>反映检查工作的执行情况。</t>
  </si>
  <si>
    <t>时效指标</t>
  </si>
  <si>
    <t>检查（核查）任务及时完成率</t>
  </si>
  <si>
    <t>反映是否按时完成检查核查任务。
检查任务及时完成率=及时完成检查（核查）任务数/完成检查（核查）任务数*100%</t>
  </si>
  <si>
    <t>效益指标</t>
  </si>
  <si>
    <t>社会效益</t>
  </si>
  <si>
    <t>检查（核查）结果公开率</t>
  </si>
  <si>
    <t>100</t>
  </si>
  <si>
    <t>反映相关检查核查结果依法公开情况。
检查结果公开率</t>
  </si>
  <si>
    <t>可持续影响</t>
  </si>
  <si>
    <t>问题整改落实率</t>
  </si>
  <si>
    <t>反映检查核查发现问题的整改落实情况。
问题整改落实率=（实际整改问题数/现场检查发现问题数）*100%</t>
  </si>
  <si>
    <t>满意度指标</t>
  </si>
  <si>
    <t>服务对象满意度</t>
  </si>
  <si>
    <t>检查（核查）人员被投诉次数</t>
  </si>
  <si>
    <t>&lt;=</t>
  </si>
  <si>
    <t>0</t>
  </si>
  <si>
    <t>反映服务对象对检查核查工作的整体满意情况。</t>
  </si>
  <si>
    <t>预算06表</t>
  </si>
  <si>
    <t>政府性基金预算支出预算表</t>
  </si>
  <si>
    <t>单位名称：全部</t>
  </si>
  <si>
    <t>本年政府性基金预算支出</t>
  </si>
  <si>
    <t>说明：本单位本年度无政府性基金预算支出，故此表为空表。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</si>
  <si>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</si>
  <si>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</si>
  <si>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</si>
  <si>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</si>
  <si>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</si>
  <si>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</si>
  <si>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</si>
  <si>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</si>
  <si>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</si>
  <si>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</si>
  <si>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复印纸</t>
  </si>
  <si>
    <t>箱</t>
  </si>
  <si>
    <t>印刷服务</t>
  </si>
  <si>
    <t>批</t>
  </si>
  <si>
    <t>预算08表</t>
  </si>
  <si>
    <t>政府购买服务项目</t>
  </si>
  <si>
    <t>政府购买服务目录</t>
  </si>
  <si>
    <t>政府性基金</t>
  </si>
  <si>
    <t>预算09-1表</t>
  </si>
  <si>
    <t>单位名称（项目）</t>
  </si>
  <si>
    <t>地区</t>
  </si>
  <si>
    <t>-</t>
  </si>
  <si>
    <t>预算09-2表</t>
  </si>
  <si>
    <t>说明：本单位2025年无县对下转移支付预算支出，故此表为空表；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</si>
  <si>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</si>
  <si>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</si>
  <si>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</si>
  <si>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</si>
  <si>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</si>
  <si>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</si>
  <si>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</si>
  <si>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</si>
  <si>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预算11表</t>
  </si>
  <si>
    <t>上级补助</t>
  </si>
  <si>
    <t>预算12表</t>
  </si>
  <si>
    <t>项目级次</t>
  </si>
  <si>
    <t>311 专项业务类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</si>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</sst>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</numFmts>
  <fonts count="51">
    <font>
      <sz val="9"/>
      <color theme="1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1.25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1.25"/>
      <color rgb="FF000000"/>
      <name val="宋体"/>
      <charset val="134"/>
    </font>
    <font>
      <b/>
      <sz val="23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sz val="10"/>
      <name val="Arial"/>
      <charset val="134"/>
    </font>
    <font>
      <sz val="28"/>
      <color rgb="FF000000"/>
      <name val="宋体"/>
      <charset val="134"/>
    </font>
    <font>
      <sz val="9"/>
      <color rgb="FF000000"/>
      <name val="宋体"/>
      <charset val="134"/>
    </font>
    <font>
      <sz val="1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30" fillId="0" borderId="0" applyFont="0" applyFill="0" applyBorder="0" applyAlignment="0" applyProtection="0">
      <alignment vertical="center"/>
    </xf>
    <xf numFmtId="44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2" fontId="3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50" fillId="0" borderId="7">
      <alignment horizontal="right" vertical="center"/>
    </xf>
    <xf numFmtId="177" fontId="50" fillId="0" borderId="7">
      <alignment horizontal="right" vertical="center"/>
    </xf>
    <xf numFmtId="178" fontId="50" fillId="0" borderId="7">
      <alignment horizontal="right" vertical="center"/>
    </xf>
    <xf numFmtId="179" fontId="50" fillId="0" borderId="7">
      <alignment horizontal="right" vertical="center"/>
    </xf>
    <xf numFmtId="179" fontId="50" fillId="0" borderId="7">
      <alignment horizontal="right" vertical="center"/>
    </xf>
    <xf numFmtId="10" fontId="50" fillId="0" borderId="7">
      <alignment horizontal="right" vertical="center"/>
    </xf>
    <xf numFmtId="49" fontId="50" fillId="0" borderId="7">
      <alignment horizontal="left" vertical="center" wrapText="1"/>
    </xf>
    <xf numFmtId="21" fontId="50" fillId="0" borderId="7">
      <alignment horizontal="right" vertical="center"/>
    </xf>
  </cellStyleXfs>
  <cellXfs count="216">
    <xf numFmtId="0" fontId="0" fillId="0" borderId="0" xfId="0">
      <alignment vertical="top"/>
      <protection locked="0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1" fillId="0" borderId="0" xfId="0" applyFont="1" applyAlignment="1">
      <alignment horizontal="right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Alignment="1">
      <alignment horizontal="center" vertical="center"/>
      <protection locked="0"/>
    </xf>
    <xf numFmtId="0" fontId="7" fillId="0" borderId="7" xfId="0" applyFont="1" applyBorder="1" applyAlignment="1">
      <alignment horizontal="left" vertical="center" wrapText="1"/>
      <protection locked="0"/>
    </xf>
    <xf numFmtId="0" fontId="7" fillId="0" borderId="7" xfId="0" applyFont="1" applyBorder="1" applyAlignment="1">
      <alignment horizontal="left" vertical="center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179" fontId="7" fillId="0" borderId="7" xfId="53" applyFont="1" applyProtection="1">
      <alignment horizontal="right" vertical="center"/>
      <protection locked="0"/>
    </xf>
    <xf numFmtId="0" fontId="8" fillId="0" borderId="7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wrapText="1"/>
    </xf>
    <xf numFmtId="0" fontId="7" fillId="0" borderId="7" xfId="0" applyFont="1" applyBorder="1" applyAlignment="1">
      <alignment horizontal="center" vertical="center"/>
      <protection locked="0"/>
    </xf>
    <xf numFmtId="0" fontId="0" fillId="0" borderId="0" xfId="0" applyBorder="1">
      <alignment vertical="top"/>
      <protection locked="0"/>
    </xf>
    <xf numFmtId="0" fontId="4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9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vertical="center" wrapText="1"/>
    </xf>
    <xf numFmtId="0" fontId="4" fillId="0" borderId="7" xfId="0" applyFont="1" applyBorder="1" applyAlignment="1" applyProtection="1">
      <alignment horizontal="right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8" fillId="0" borderId="0" xfId="0" applyFont="1" applyAlignment="1" applyProtection="1">
      <alignment vertical="center"/>
    </xf>
    <xf numFmtId="0" fontId="7" fillId="0" borderId="0" xfId="0" applyFont="1">
      <alignment vertical="top"/>
      <protection locked="0"/>
    </xf>
    <xf numFmtId="0" fontId="5" fillId="0" borderId="7" xfId="0" applyFont="1" applyBorder="1" applyAlignment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8" fillId="0" borderId="0" xfId="0" applyFont="1" applyAlignment="1" applyProtection="1">
      <alignment wrapText="1"/>
    </xf>
    <xf numFmtId="0" fontId="5" fillId="0" borderId="8" xfId="0" applyFont="1" applyBorder="1" applyAlignment="1" applyProtection="1">
      <alignment horizontal="center" vertical="center" wrapText="1"/>
    </xf>
    <xf numFmtId="0" fontId="12" fillId="0" borderId="7" xfId="0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wrapText="1"/>
    </xf>
    <xf numFmtId="0" fontId="1" fillId="0" borderId="0" xfId="0" applyFont="1" applyAlignment="1">
      <protection locked="0"/>
    </xf>
    <xf numFmtId="0" fontId="7" fillId="0" borderId="0" xfId="0" applyFont="1" applyAlignment="1">
      <alignment vertical="top" wrapText="1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>
      <alignment horizontal="center" vertical="center"/>
      <protection locked="0"/>
    </xf>
    <xf numFmtId="0" fontId="3" fillId="0" borderId="0" xfId="0" applyFont="1" applyAlignment="1">
      <alignment horizontal="center" vertical="center" wrapText="1"/>
      <protection locked="0"/>
    </xf>
    <xf numFmtId="0" fontId="5" fillId="0" borderId="0" xfId="0" applyFont="1" applyAlignment="1">
      <protection locked="0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9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1" xfId="0" applyFont="1" applyBorder="1" applyAlignment="1">
      <alignment horizontal="center" vertical="center" wrapText="1"/>
      <protection locked="0"/>
    </xf>
    <xf numFmtId="3" fontId="5" fillId="0" borderId="6" xfId="0" applyNumberFormat="1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top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 wrapText="1"/>
    </xf>
    <xf numFmtId="0" fontId="4" fillId="0" borderId="0" xfId="0" applyFont="1" applyAlignment="1">
      <alignment horizontal="right"/>
      <protection locked="0"/>
    </xf>
    <xf numFmtId="0" fontId="4" fillId="0" borderId="0" xfId="0" applyFont="1" applyAlignment="1">
      <alignment horizontal="right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  <protection locked="0"/>
    </xf>
    <xf numFmtId="0" fontId="5" fillId="0" borderId="12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right" vertical="center"/>
    </xf>
    <xf numFmtId="0" fontId="4" fillId="0" borderId="6" xfId="0" applyFont="1" applyBorder="1" applyAlignment="1" applyProtection="1">
      <alignment horizontal="left" vertical="center" wrapText="1" indent="1"/>
    </xf>
    <xf numFmtId="0" fontId="12" fillId="0" borderId="10" xfId="0" applyFont="1" applyBorder="1" applyAlignment="1">
      <alignment horizontal="center" vertical="center" wrapText="1"/>
      <protection locked="0"/>
    </xf>
    <xf numFmtId="0" fontId="12" fillId="0" borderId="12" xfId="0" applyFont="1" applyBorder="1" applyAlignment="1">
      <alignment horizontal="center" vertical="center"/>
      <protection locked="0"/>
    </xf>
    <xf numFmtId="0" fontId="12" fillId="0" borderId="12" xfId="0" applyFont="1" applyBorder="1" applyAlignment="1">
      <alignment horizontal="center" vertical="center" wrapText="1"/>
      <protection locked="0"/>
    </xf>
    <xf numFmtId="0" fontId="13" fillId="0" borderId="0" xfId="0" applyFont="1" applyAlignment="1">
      <alignment horizontal="right"/>
      <protection locked="0"/>
    </xf>
    <xf numFmtId="49" fontId="13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 wrapText="1"/>
      <protection locked="0"/>
    </xf>
    <xf numFmtId="0" fontId="14" fillId="0" borderId="0" xfId="0" applyFont="1" applyAlignment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9" xfId="0" applyNumberFormat="1" applyFont="1" applyBorder="1" applyAlignment="1">
      <alignment horizontal="center" vertical="center" wrapText="1"/>
      <protection locked="0"/>
    </xf>
    <xf numFmtId="0" fontId="5" fillId="0" borderId="9" xfId="0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  <protection locked="0"/>
    </xf>
    <xf numFmtId="49" fontId="5" fillId="0" borderId="11" xfId="0" applyNumberFormat="1" applyFont="1" applyBorder="1" applyAlignment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  <protection locked="0"/>
    </xf>
    <xf numFmtId="49" fontId="9" fillId="0" borderId="11" xfId="0" applyNumberFormat="1" applyFont="1" applyBorder="1" applyAlignment="1">
      <alignment horizontal="center" vertical="center"/>
      <protection locked="0"/>
    </xf>
    <xf numFmtId="0" fontId="9" fillId="0" borderId="11" xfId="0" applyFont="1" applyBorder="1" applyAlignment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</xf>
    <xf numFmtId="0" fontId="4" fillId="0" borderId="6" xfId="0" applyFont="1" applyBorder="1" applyAlignment="1">
      <alignment horizontal="left" vertical="center" wrapText="1"/>
      <protection locked="0"/>
    </xf>
    <xf numFmtId="0" fontId="4" fillId="0" borderId="6" xfId="0" applyFont="1" applyBorder="1" applyAlignment="1">
      <alignment horizontal="center" vertical="center" wrapText="1"/>
      <protection locked="0"/>
    </xf>
    <xf numFmtId="49" fontId="8" fillId="0" borderId="7" xfId="0" applyNumberFormat="1" applyFont="1" applyBorder="1" applyAlignment="1" applyProtection="1">
      <alignment horizontal="center"/>
    </xf>
    <xf numFmtId="3" fontId="9" fillId="0" borderId="7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2"/>
    </xf>
    <xf numFmtId="0" fontId="4" fillId="0" borderId="7" xfId="0" applyFont="1" applyBorder="1" applyAlignment="1">
      <alignment horizontal="left" vertical="center" wrapText="1"/>
      <protection locked="0"/>
    </xf>
    <xf numFmtId="0" fontId="8" fillId="0" borderId="0" xfId="0" applyFont="1" applyProtection="1">
      <alignment vertical="top"/>
    </xf>
    <xf numFmtId="3" fontId="6" fillId="0" borderId="7" xfId="0" applyNumberFormat="1" applyFont="1" applyBorder="1" applyAlignment="1" applyProtection="1">
      <alignment horizontal="center" vertical="center"/>
    </xf>
    <xf numFmtId="49" fontId="7" fillId="0" borderId="7" xfId="55" applyFo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  <protection locked="0"/>
    </xf>
    <xf numFmtId="0" fontId="8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2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2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>
      <alignment horizontal="center" vertical="center"/>
      <protection locked="0"/>
    </xf>
    <xf numFmtId="0" fontId="7" fillId="0" borderId="7" xfId="0" applyFont="1" applyBorder="1" applyAlignment="1" applyProtection="1">
      <alignment horizontal="lef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 wrapText="1"/>
    </xf>
    <xf numFmtId="0" fontId="15" fillId="0" borderId="0" xfId="0" applyFont="1" applyAlignment="1" applyProtection="1">
      <alignment wrapText="1"/>
    </xf>
    <xf numFmtId="0" fontId="16" fillId="0" borderId="0" xfId="0" applyFont="1" applyAlignment="1" applyProtection="1">
      <alignment horizontal="right" vertical="center" wrapText="1"/>
    </xf>
    <xf numFmtId="0" fontId="17" fillId="0" borderId="6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/>
    </xf>
    <xf numFmtId="0" fontId="9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</xf>
    <xf numFmtId="0" fontId="18" fillId="0" borderId="2" xfId="0" applyFont="1" applyBorder="1" applyAlignment="1" applyProtection="1">
      <alignment horizontal="center" vertical="center"/>
    </xf>
    <xf numFmtId="179" fontId="16" fillId="0" borderId="7" xfId="53" applyFont="1">
      <alignment horizontal="right" vertical="center"/>
    </xf>
    <xf numFmtId="179" fontId="16" fillId="0" borderId="7" xfId="53" applyFont="1" applyAlignment="1">
      <alignment horizontal="center" vertical="center"/>
    </xf>
    <xf numFmtId="0" fontId="7" fillId="0" borderId="0" xfId="0" applyFont="1" applyBorder="1" applyAlignment="1">
      <alignment vertical="center"/>
      <protection locked="0"/>
    </xf>
    <xf numFmtId="49" fontId="8" fillId="0" borderId="0" xfId="0" applyNumberFormat="1" applyFont="1" applyAlignment="1" applyProtection="1">
      <alignment vertical="center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/>
    </xf>
    <xf numFmtId="49" fontId="9" fillId="0" borderId="7" xfId="0" applyNumberFormat="1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49" fontId="9" fillId="0" borderId="7" xfId="0" applyNumberFormat="1" applyFont="1" applyBorder="1" applyAlignment="1">
      <alignment horizontal="center" vertical="center"/>
      <protection locked="0"/>
    </xf>
    <xf numFmtId="0" fontId="4" fillId="0" borderId="7" xfId="0" applyFont="1" applyBorder="1" applyAlignment="1" applyProtection="1">
      <alignment horizontal="left" vertical="center" wrapText="1" indent="1"/>
    </xf>
    <xf numFmtId="0" fontId="19" fillId="0" borderId="0" xfId="0" applyFont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4" fillId="0" borderId="7" xfId="0" applyFont="1" applyBorder="1" applyAlignment="1" applyProtection="1">
      <alignment vertical="center"/>
    </xf>
    <xf numFmtId="0" fontId="4" fillId="0" borderId="7" xfId="0" applyFont="1" applyBorder="1" applyAlignment="1">
      <alignment horizontal="left" vertical="center"/>
      <protection locked="0"/>
    </xf>
    <xf numFmtId="0" fontId="4" fillId="0" borderId="7" xfId="0" applyFont="1" applyBorder="1" applyAlignment="1">
      <alignment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  <protection locked="0"/>
    </xf>
    <xf numFmtId="0" fontId="7" fillId="0" borderId="7" xfId="0" applyFont="1" applyBorder="1">
      <alignment vertical="top"/>
      <protection locked="0"/>
    </xf>
    <xf numFmtId="179" fontId="7" fillId="0" borderId="7" xfId="0" applyNumberFormat="1" applyFont="1" applyBorder="1" applyAlignment="1">
      <alignment horizontal="right" vertical="center"/>
      <protection locked="0"/>
    </xf>
    <xf numFmtId="0" fontId="4" fillId="0" borderId="7" xfId="0" applyFont="1" applyBorder="1" applyAlignment="1" applyProtection="1">
      <alignment horizontal="left" vertical="center"/>
    </xf>
    <xf numFmtId="179" fontId="22" fillId="0" borderId="7" xfId="53" applyFont="1" applyProtection="1">
      <alignment horizontal="right" vertical="center"/>
      <protection locked="0"/>
    </xf>
    <xf numFmtId="0" fontId="23" fillId="0" borderId="0" xfId="0" applyFont="1" applyProtection="1">
      <alignment vertical="top"/>
    </xf>
    <xf numFmtId="0" fontId="24" fillId="0" borderId="0" xfId="0" applyFont="1" applyAlignment="1" applyProtection="1">
      <alignment horizontal="center" vertical="center"/>
    </xf>
    <xf numFmtId="0" fontId="4" fillId="0" borderId="0" xfId="0" applyFont="1" applyAlignment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</xf>
    <xf numFmtId="0" fontId="25" fillId="0" borderId="7" xfId="0" applyFont="1" applyBorder="1" applyAlignment="1" applyProtection="1">
      <alignment horizontal="left" vertical="center"/>
    </xf>
    <xf numFmtId="0" fontId="25" fillId="0" borderId="7" xfId="0" applyFont="1" applyBorder="1" applyAlignment="1" applyProtection="1">
      <alignment horizontal="left" vertical="center" indent="1"/>
    </xf>
    <xf numFmtId="0" fontId="7" fillId="0" borderId="7" xfId="0" applyFont="1" applyBorder="1" applyAlignment="1">
      <alignment horizontal="left" vertical="center" indent="2"/>
      <protection locked="0"/>
    </xf>
    <xf numFmtId="0" fontId="7" fillId="0" borderId="7" xfId="0" applyFont="1" applyBorder="1" applyAlignment="1" applyProtection="1">
      <alignment horizontal="left" vertical="center" indent="2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/>
    </xf>
    <xf numFmtId="0" fontId="25" fillId="0" borderId="6" xfId="0" applyFont="1" applyBorder="1" applyAlignment="1" applyProtection="1">
      <alignment vertical="center" wrapText="1"/>
    </xf>
    <xf numFmtId="0" fontId="25" fillId="0" borderId="11" xfId="0" applyFont="1" applyBorder="1" applyAlignment="1" applyProtection="1">
      <alignment vertical="center" wrapText="1"/>
    </xf>
    <xf numFmtId="0" fontId="25" fillId="0" borderId="6" xfId="0" applyFont="1" applyBorder="1" applyAlignment="1" applyProtection="1">
      <alignment horizontal="center" vertical="center"/>
    </xf>
    <xf numFmtId="0" fontId="25" fillId="0" borderId="11" xfId="0" applyFont="1" applyBorder="1" applyAlignment="1" applyProtection="1">
      <alignment horizontal="center" vertical="center"/>
    </xf>
    <xf numFmtId="0" fontId="27" fillId="0" borderId="0" xfId="0" applyFont="1" applyAlignment="1">
      <alignment horizontal="center" vertical="center"/>
      <protection locked="0"/>
    </xf>
    <xf numFmtId="0" fontId="5" fillId="0" borderId="0" xfId="0" applyFont="1" applyAlignment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22" fillId="0" borderId="6" xfId="0" applyFont="1" applyBorder="1" applyAlignment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left" vertical="center"/>
    </xf>
    <xf numFmtId="0" fontId="21" fillId="0" borderId="6" xfId="0" applyFont="1" applyBorder="1" applyAlignment="1">
      <alignment horizontal="center" vertical="center"/>
      <protection locked="0"/>
    </xf>
    <xf numFmtId="0" fontId="25" fillId="0" borderId="7" xfId="0" applyFont="1" applyBorder="1" applyAlignment="1" applyProtection="1" quotePrefix="1">
      <alignment horizontal="left" vertical="center" indent="1"/>
    </xf>
    <xf numFmtId="0" fontId="7" fillId="0" borderId="7" xfId="0" applyFont="1" applyBorder="1" applyAlignment="1" quotePrefix="1">
      <alignment horizontal="left" vertical="center" indent="2"/>
      <protection locked="0"/>
    </xf>
    <xf numFmtId="0" fontId="7" fillId="0" borderId="7" xfId="0" applyFont="1" applyBorder="1" applyAlignment="1" applyProtection="1" quotePrefix="1">
      <alignment horizontal="left" vertical="center" indent="2"/>
    </xf>
    <xf numFmtId="0" fontId="4" fillId="0" borderId="7" xfId="0" applyFont="1" applyBorder="1" applyAlignment="1" applyProtection="1" quotePrefix="1">
      <alignment horizontal="left" vertical="center" wrapText="1" indent="2"/>
    </xf>
    <xf numFmtId="0" fontId="4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8"/>
  <sheetViews>
    <sheetView showZeros="0" topLeftCell="A9" workbookViewId="0">
      <selection activeCell="B10" sqref="B10"/>
    </sheetView>
  </sheetViews>
  <sheetFormatPr defaultColWidth="9.14285714285714" defaultRowHeight="12" customHeight="1" outlineLevelCol="3"/>
  <cols>
    <col min="1" max="1" width="31.8571428571429" customWidth="1"/>
    <col min="2" max="2" width="35.5714285714286" customWidth="1"/>
    <col min="3" max="3" width="36.5714285714286" customWidth="1"/>
    <col min="4" max="4" width="33.8571428571429" customWidth="1"/>
  </cols>
  <sheetData>
    <row r="1" ht="15" customHeight="1" spans="4:4">
      <c r="D1" s="32" t="s">
        <v>0</v>
      </c>
    </row>
    <row r="2" ht="36" customHeight="1" spans="1:4">
      <c r="A2" s="4" t="str">
        <f>"2025"&amp;"年部门财务收支预算总表"</f>
        <v>2025年部门财务收支预算总表</v>
      </c>
      <c r="B2" s="206"/>
      <c r="C2" s="206"/>
      <c r="D2" s="206"/>
    </row>
    <row r="3" ht="18.75" customHeight="1" spans="1:4">
      <c r="A3" s="34" t="str">
        <f>"单位名称："&amp;"双江拉祜族佤族布朗族傣族自治县卫生健康综合监督执法局"</f>
        <v>单位名称：双江拉祜族佤族布朗族傣族自治县卫生健康综合监督执法局</v>
      </c>
      <c r="B3" s="207"/>
      <c r="C3" s="207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5" t="s">
        <v>4</v>
      </c>
      <c r="B5" s="25" t="str">
        <f t="shared" ref="B5:D5" si="0">"2025"&amp;"年预算数"</f>
        <v>2025年预算数</v>
      </c>
      <c r="C5" s="25" t="s">
        <v>5</v>
      </c>
      <c r="D5" s="25" t="str">
        <f t="shared" si="0"/>
        <v>2025年预算数</v>
      </c>
    </row>
    <row r="6" ht="18.75" customHeight="1" spans="1:4">
      <c r="A6" s="27"/>
      <c r="B6" s="27"/>
      <c r="C6" s="27"/>
      <c r="D6" s="27"/>
    </row>
    <row r="7" ht="18.75" customHeight="1" spans="1:4">
      <c r="A7" s="170" t="s">
        <v>6</v>
      </c>
      <c r="B7" s="23">
        <v>1315065.4</v>
      </c>
      <c r="C7" s="170" t="s">
        <v>7</v>
      </c>
      <c r="D7" s="23"/>
    </row>
    <row r="8" ht="18.75" customHeight="1" spans="1:4">
      <c r="A8" s="170" t="s">
        <v>8</v>
      </c>
      <c r="B8" s="23"/>
      <c r="C8" s="170" t="s">
        <v>9</v>
      </c>
      <c r="D8" s="23"/>
    </row>
    <row r="9" ht="18.75" customHeight="1" spans="1:4">
      <c r="A9" s="170" t="s">
        <v>10</v>
      </c>
      <c r="B9" s="23"/>
      <c r="C9" s="170" t="s">
        <v>11</v>
      </c>
      <c r="D9" s="23"/>
    </row>
    <row r="10" ht="18.75" customHeight="1" spans="1:4">
      <c r="A10" s="170" t="s">
        <v>12</v>
      </c>
      <c r="B10" s="23"/>
      <c r="C10" s="170" t="s">
        <v>13</v>
      </c>
      <c r="D10" s="23"/>
    </row>
    <row r="11" ht="18.75" customHeight="1" spans="1:4">
      <c r="A11" s="21" t="s">
        <v>14</v>
      </c>
      <c r="B11" s="23"/>
      <c r="C11" s="208" t="s">
        <v>15</v>
      </c>
      <c r="D11" s="23"/>
    </row>
    <row r="12" ht="18.75" customHeight="1" spans="1:4">
      <c r="A12" s="209" t="s">
        <v>16</v>
      </c>
      <c r="B12" s="23"/>
      <c r="C12" s="210" t="s">
        <v>17</v>
      </c>
      <c r="D12" s="23"/>
    </row>
    <row r="13" ht="18.75" customHeight="1" spans="1:4">
      <c r="A13" s="209" t="s">
        <v>18</v>
      </c>
      <c r="B13" s="23"/>
      <c r="C13" s="210" t="s">
        <v>19</v>
      </c>
      <c r="D13" s="23"/>
    </row>
    <row r="14" ht="18.75" customHeight="1" spans="1:4">
      <c r="A14" s="209" t="s">
        <v>20</v>
      </c>
      <c r="B14" s="23"/>
      <c r="C14" s="210" t="s">
        <v>21</v>
      </c>
      <c r="D14" s="23">
        <v>127679.25</v>
      </c>
    </row>
    <row r="15" ht="18.75" customHeight="1" spans="1:4">
      <c r="A15" s="209" t="s">
        <v>22</v>
      </c>
      <c r="B15" s="23"/>
      <c r="C15" s="210" t="s">
        <v>23</v>
      </c>
      <c r="D15" s="23">
        <v>1159890.63</v>
      </c>
    </row>
    <row r="16" ht="18.75" customHeight="1" spans="1:4">
      <c r="A16" s="209" t="s">
        <v>24</v>
      </c>
      <c r="B16" s="23"/>
      <c r="C16" s="209" t="s">
        <v>25</v>
      </c>
      <c r="D16" s="23"/>
    </row>
    <row r="17" ht="18.75" customHeight="1" spans="1:4">
      <c r="A17" s="209" t="s">
        <v>26</v>
      </c>
      <c r="B17" s="23"/>
      <c r="C17" s="209" t="s">
        <v>27</v>
      </c>
      <c r="D17" s="23"/>
    </row>
    <row r="18" ht="18.75" customHeight="1" spans="1:4">
      <c r="A18" s="211" t="s">
        <v>26</v>
      </c>
      <c r="B18" s="23"/>
      <c r="C18" s="210" t="s">
        <v>28</v>
      </c>
      <c r="D18" s="23"/>
    </row>
    <row r="19" ht="18.75" customHeight="1" spans="1:4">
      <c r="A19" s="211" t="s">
        <v>26</v>
      </c>
      <c r="B19" s="23"/>
      <c r="C19" s="210" t="s">
        <v>29</v>
      </c>
      <c r="D19" s="23"/>
    </row>
    <row r="20" ht="18.75" customHeight="1" spans="1:4">
      <c r="A20" s="211" t="s">
        <v>26</v>
      </c>
      <c r="B20" s="23"/>
      <c r="C20" s="210" t="s">
        <v>30</v>
      </c>
      <c r="D20" s="23"/>
    </row>
    <row r="21" ht="18.75" customHeight="1" spans="1:4">
      <c r="A21" s="211" t="s">
        <v>26</v>
      </c>
      <c r="B21" s="23"/>
      <c r="C21" s="210" t="s">
        <v>31</v>
      </c>
      <c r="D21" s="23"/>
    </row>
    <row r="22" ht="18.75" customHeight="1" spans="1:4">
      <c r="A22" s="211" t="s">
        <v>26</v>
      </c>
      <c r="B22" s="23"/>
      <c r="C22" s="210" t="s">
        <v>32</v>
      </c>
      <c r="D22" s="23"/>
    </row>
    <row r="23" ht="18.75" customHeight="1" spans="1:4">
      <c r="A23" s="211" t="s">
        <v>26</v>
      </c>
      <c r="B23" s="23"/>
      <c r="C23" s="210" t="s">
        <v>33</v>
      </c>
      <c r="D23" s="23"/>
    </row>
    <row r="24" ht="18.75" customHeight="1" spans="1:4">
      <c r="A24" s="211" t="s">
        <v>26</v>
      </c>
      <c r="B24" s="23"/>
      <c r="C24" s="210" t="s">
        <v>34</v>
      </c>
      <c r="D24" s="23"/>
    </row>
    <row r="25" ht="18.75" customHeight="1" spans="1:4">
      <c r="A25" s="211" t="s">
        <v>26</v>
      </c>
      <c r="B25" s="23"/>
      <c r="C25" s="210" t="s">
        <v>35</v>
      </c>
      <c r="D25" s="23">
        <v>87995.52</v>
      </c>
    </row>
    <row r="26" ht="18.75" customHeight="1" spans="1:4">
      <c r="A26" s="211" t="s">
        <v>26</v>
      </c>
      <c r="B26" s="23"/>
      <c r="C26" s="210" t="s">
        <v>36</v>
      </c>
      <c r="D26" s="23"/>
    </row>
    <row r="27" ht="18.75" customHeight="1" spans="1:4">
      <c r="A27" s="211" t="s">
        <v>26</v>
      </c>
      <c r="B27" s="23"/>
      <c r="C27" s="210" t="s">
        <v>37</v>
      </c>
      <c r="D27" s="23"/>
    </row>
    <row r="28" ht="18.75" customHeight="1" spans="1:4">
      <c r="A28" s="211" t="s">
        <v>26</v>
      </c>
      <c r="B28" s="23"/>
      <c r="C28" s="210" t="s">
        <v>38</v>
      </c>
      <c r="D28" s="23"/>
    </row>
    <row r="29" ht="18.75" customHeight="1" spans="1:4">
      <c r="A29" s="211" t="s">
        <v>26</v>
      </c>
      <c r="B29" s="23"/>
      <c r="C29" s="210" t="s">
        <v>39</v>
      </c>
      <c r="D29" s="23"/>
    </row>
    <row r="30" ht="18.75" customHeight="1" spans="1:4">
      <c r="A30" s="212" t="s">
        <v>26</v>
      </c>
      <c r="B30" s="23"/>
      <c r="C30" s="209" t="s">
        <v>40</v>
      </c>
      <c r="D30" s="23"/>
    </row>
    <row r="31" ht="18.75" customHeight="1" spans="1:4">
      <c r="A31" s="212" t="s">
        <v>26</v>
      </c>
      <c r="B31" s="23"/>
      <c r="C31" s="209" t="s">
        <v>41</v>
      </c>
      <c r="D31" s="23"/>
    </row>
    <row r="32" ht="18.75" customHeight="1" spans="1:4">
      <c r="A32" s="212" t="s">
        <v>26</v>
      </c>
      <c r="B32" s="23"/>
      <c r="C32" s="209" t="s">
        <v>42</v>
      </c>
      <c r="D32" s="23"/>
    </row>
    <row r="33" ht="18.75" customHeight="1" spans="1:4">
      <c r="A33" s="213"/>
      <c r="B33" s="171"/>
      <c r="C33" s="209" t="s">
        <v>43</v>
      </c>
      <c r="D33" s="169"/>
    </row>
    <row r="34" ht="18.75" customHeight="1" spans="1:4">
      <c r="A34" s="213" t="s">
        <v>44</v>
      </c>
      <c r="B34" s="171">
        <f>SUM(B7:B11)</f>
        <v>1315065.4</v>
      </c>
      <c r="C34" s="166" t="s">
        <v>45</v>
      </c>
      <c r="D34" s="171">
        <v>1375565.4</v>
      </c>
    </row>
    <row r="35" ht="18.75" customHeight="1" spans="1:4">
      <c r="A35" s="214" t="s">
        <v>46</v>
      </c>
      <c r="B35" s="23">
        <v>60500</v>
      </c>
      <c r="C35" s="170" t="s">
        <v>47</v>
      </c>
      <c r="D35" s="23"/>
    </row>
    <row r="36" ht="18.75" customHeight="1" spans="1:4">
      <c r="A36" s="214" t="s">
        <v>48</v>
      </c>
      <c r="B36" s="23">
        <v>60500</v>
      </c>
      <c r="C36" s="170" t="s">
        <v>48</v>
      </c>
      <c r="D36" s="23"/>
    </row>
    <row r="37" ht="18.75" customHeight="1" spans="1:4">
      <c r="A37" s="214" t="s">
        <v>49</v>
      </c>
      <c r="B37" s="23">
        <f>B35-B36</f>
        <v>0</v>
      </c>
      <c r="C37" s="170" t="s">
        <v>50</v>
      </c>
      <c r="D37" s="23"/>
    </row>
    <row r="38" ht="18.75" customHeight="1" spans="1:4">
      <c r="A38" s="215" t="s">
        <v>51</v>
      </c>
      <c r="B38" s="171">
        <f t="shared" ref="B38:D38" si="1">B34+B35</f>
        <v>1375565.4</v>
      </c>
      <c r="C38" s="166" t="s">
        <v>52</v>
      </c>
      <c r="D38" s="171">
        <f t="shared" si="1"/>
        <v>1375565.4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9"/>
  <sheetViews>
    <sheetView showZeros="0" topLeftCell="N1" workbookViewId="0">
      <selection activeCell="B10" sqref="B10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285714285714" customWidth="1"/>
    <col min="9" max="11" width="20.5714285714286" customWidth="1"/>
    <col min="12" max="12" width="20.4285714285714" customWidth="1"/>
    <col min="13" max="13" width="20.5714285714286" customWidth="1"/>
    <col min="14" max="19" width="20.4285714285714" customWidth="1"/>
  </cols>
  <sheetData>
    <row r="1" ht="19.5" customHeight="1" spans="10:19">
      <c r="J1" s="172"/>
      <c r="O1" s="63"/>
      <c r="P1" s="63"/>
      <c r="Q1" s="63"/>
      <c r="R1" s="63"/>
      <c r="S1" s="31" t="s">
        <v>53</v>
      </c>
    </row>
    <row r="2" ht="57.75" customHeight="1" spans="1:19">
      <c r="A2" s="132" t="str">
        <f>"2025"&amp;"年部门收入预算表"</f>
        <v>2025年部门收入预算表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99"/>
      <c r="P2" s="199"/>
      <c r="Q2" s="199"/>
      <c r="R2" s="199"/>
      <c r="S2" s="199"/>
    </row>
    <row r="3" ht="18.75" customHeight="1" spans="1:19">
      <c r="A3" s="34" t="str">
        <f>"单位名称："&amp;"双江拉祜族佤族布朗族傣族自治县卫生健康综合监督执法局"</f>
        <v>单位名称：双江拉祜族佤族布朗族傣族自治县卫生健康综合监督执法局</v>
      </c>
      <c r="B3" s="184"/>
      <c r="C3" s="184"/>
      <c r="D3" s="184"/>
      <c r="E3" s="184"/>
      <c r="F3" s="184"/>
      <c r="G3" s="184"/>
      <c r="H3" s="184"/>
      <c r="I3" s="184"/>
      <c r="J3" s="200"/>
      <c r="K3" s="184"/>
      <c r="L3" s="184"/>
      <c r="M3" s="184"/>
      <c r="N3" s="184"/>
      <c r="O3" s="200"/>
      <c r="P3" s="200"/>
      <c r="Q3" s="200"/>
      <c r="R3" s="200"/>
      <c r="S3" s="31" t="s">
        <v>1</v>
      </c>
    </row>
    <row r="4" ht="18.75" customHeight="1" spans="1:19">
      <c r="A4" s="185" t="s">
        <v>54</v>
      </c>
      <c r="B4" s="186" t="s">
        <v>55</v>
      </c>
      <c r="C4" s="186" t="s">
        <v>56</v>
      </c>
      <c r="D4" s="187" t="s">
        <v>57</v>
      </c>
      <c r="E4" s="188"/>
      <c r="F4" s="188"/>
      <c r="G4" s="188"/>
      <c r="H4" s="188"/>
      <c r="I4" s="188"/>
      <c r="J4" s="201"/>
      <c r="K4" s="188"/>
      <c r="L4" s="188"/>
      <c r="M4" s="188"/>
      <c r="N4" s="202"/>
      <c r="O4" s="187" t="s">
        <v>46</v>
      </c>
      <c r="P4" s="187"/>
      <c r="Q4" s="187"/>
      <c r="R4" s="187"/>
      <c r="S4" s="205"/>
    </row>
    <row r="5" ht="18.75" customHeight="1" spans="1:19">
      <c r="A5" s="189"/>
      <c r="B5" s="190"/>
      <c r="C5" s="190"/>
      <c r="D5" s="191" t="s">
        <v>58</v>
      </c>
      <c r="E5" s="191" t="s">
        <v>59</v>
      </c>
      <c r="F5" s="191" t="s">
        <v>60</v>
      </c>
      <c r="G5" s="191" t="s">
        <v>61</v>
      </c>
      <c r="H5" s="191" t="s">
        <v>62</v>
      </c>
      <c r="I5" s="203" t="s">
        <v>63</v>
      </c>
      <c r="J5" s="203"/>
      <c r="K5" s="203"/>
      <c r="L5" s="203"/>
      <c r="M5" s="203"/>
      <c r="N5" s="194"/>
      <c r="O5" s="191" t="s">
        <v>58</v>
      </c>
      <c r="P5" s="191" t="s">
        <v>59</v>
      </c>
      <c r="Q5" s="191" t="s">
        <v>60</v>
      </c>
      <c r="R5" s="191" t="s">
        <v>61</v>
      </c>
      <c r="S5" s="191" t="s">
        <v>64</v>
      </c>
    </row>
    <row r="6" ht="18.75" customHeight="1" spans="1:19">
      <c r="A6" s="192"/>
      <c r="B6" s="193"/>
      <c r="C6" s="193"/>
      <c r="D6" s="194"/>
      <c r="E6" s="194"/>
      <c r="F6" s="194"/>
      <c r="G6" s="194"/>
      <c r="H6" s="194"/>
      <c r="I6" s="193" t="s">
        <v>58</v>
      </c>
      <c r="J6" s="193" t="s">
        <v>65</v>
      </c>
      <c r="K6" s="193" t="s">
        <v>66</v>
      </c>
      <c r="L6" s="193" t="s">
        <v>67</v>
      </c>
      <c r="M6" s="193" t="s">
        <v>68</v>
      </c>
      <c r="N6" s="193" t="s">
        <v>69</v>
      </c>
      <c r="O6" s="204"/>
      <c r="P6" s="204"/>
      <c r="Q6" s="204"/>
      <c r="R6" s="204"/>
      <c r="S6" s="194"/>
    </row>
    <row r="7" ht="18.75" customHeight="1" spans="1:19">
      <c r="A7" s="158">
        <v>1</v>
      </c>
      <c r="B7" s="158">
        <v>2</v>
      </c>
      <c r="C7" s="158">
        <v>3</v>
      </c>
      <c r="D7" s="158">
        <v>4</v>
      </c>
      <c r="E7" s="158">
        <v>5</v>
      </c>
      <c r="F7" s="158">
        <v>6</v>
      </c>
      <c r="G7" s="158">
        <v>7</v>
      </c>
      <c r="H7" s="158">
        <v>8</v>
      </c>
      <c r="I7" s="158">
        <v>9</v>
      </c>
      <c r="J7" s="158">
        <v>10</v>
      </c>
      <c r="K7" s="158">
        <v>11</v>
      </c>
      <c r="L7" s="158">
        <v>12</v>
      </c>
      <c r="M7" s="158">
        <v>13</v>
      </c>
      <c r="N7" s="158">
        <v>14</v>
      </c>
      <c r="O7" s="158">
        <v>15</v>
      </c>
      <c r="P7" s="158">
        <v>16</v>
      </c>
      <c r="Q7" s="158">
        <v>17</v>
      </c>
      <c r="R7" s="158">
        <v>18</v>
      </c>
      <c r="S7" s="158">
        <v>19</v>
      </c>
    </row>
    <row r="8" ht="18.75" customHeight="1" spans="1:19">
      <c r="A8" s="195" t="s">
        <v>70</v>
      </c>
      <c r="B8" s="196" t="s">
        <v>71</v>
      </c>
      <c r="C8" s="23">
        <v>1375565.4</v>
      </c>
      <c r="D8" s="23">
        <v>1315065.4</v>
      </c>
      <c r="E8" s="23">
        <v>1315065.4</v>
      </c>
      <c r="F8" s="23"/>
      <c r="G8" s="23"/>
      <c r="H8" s="23"/>
      <c r="I8" s="23"/>
      <c r="J8" s="23"/>
      <c r="K8" s="23"/>
      <c r="L8" s="23"/>
      <c r="M8" s="23"/>
      <c r="N8" s="23"/>
      <c r="O8" s="23">
        <v>60500</v>
      </c>
      <c r="P8" s="23">
        <v>60500</v>
      </c>
      <c r="Q8" s="23"/>
      <c r="R8" s="23"/>
      <c r="S8" s="23"/>
    </row>
    <row r="9" ht="18.75" customHeight="1" spans="1:19">
      <c r="A9" s="197" t="s">
        <v>56</v>
      </c>
      <c r="B9" s="198"/>
      <c r="C9" s="23">
        <v>1375565.4</v>
      </c>
      <c r="D9" s="23">
        <v>1315065.4</v>
      </c>
      <c r="E9" s="23">
        <v>1315065.4</v>
      </c>
      <c r="F9" s="23"/>
      <c r="G9" s="23"/>
      <c r="H9" s="23"/>
      <c r="I9" s="23"/>
      <c r="J9" s="23"/>
      <c r="K9" s="23"/>
      <c r="L9" s="23"/>
      <c r="M9" s="23"/>
      <c r="N9" s="23"/>
      <c r="O9" s="23">
        <v>60500</v>
      </c>
      <c r="P9" s="23">
        <v>60500</v>
      </c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28"/>
  <sheetViews>
    <sheetView showZeros="0" workbookViewId="0">
      <selection activeCell="B10" sqref="B10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571428571429" customWidth="1"/>
    <col min="10" max="11" width="19" customWidth="1"/>
    <col min="12" max="14" width="18.8571428571429" customWidth="1"/>
    <col min="15" max="15" width="19" customWidth="1"/>
  </cols>
  <sheetData>
    <row r="1" ht="19.5" customHeight="1" spans="4:15">
      <c r="D1" s="172"/>
      <c r="H1" s="172"/>
      <c r="J1" s="172"/>
      <c r="O1" s="32" t="s">
        <v>72</v>
      </c>
    </row>
    <row r="2" ht="42" customHeight="1" spans="1:15">
      <c r="A2" s="4" t="str">
        <f>"2025"&amp;"年部门支出预算表"</f>
        <v>2025年部门支出预算表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ht="18.75" customHeight="1" spans="1:15">
      <c r="A3" s="174" t="str">
        <f>"单位名称："&amp;"双江拉祜族佤族布朗族傣族自治县卫生健康综合监督执法局"</f>
        <v>单位名称：双江拉祜族佤族布朗族傣族自治县卫生健康综合监督执法局</v>
      </c>
      <c r="B3" s="175"/>
      <c r="C3" s="62"/>
      <c r="D3" s="2"/>
      <c r="E3" s="62"/>
      <c r="F3" s="62"/>
      <c r="G3" s="62"/>
      <c r="H3" s="2"/>
      <c r="I3" s="62"/>
      <c r="J3" s="2"/>
      <c r="K3" s="62"/>
      <c r="L3" s="62"/>
      <c r="M3" s="182"/>
      <c r="N3" s="182"/>
      <c r="O3" s="32" t="s">
        <v>1</v>
      </c>
    </row>
    <row r="4" ht="18.75" customHeight="1" spans="1:15">
      <c r="A4" s="9" t="s">
        <v>73</v>
      </c>
      <c r="B4" s="9" t="s">
        <v>74</v>
      </c>
      <c r="C4" s="9" t="s">
        <v>56</v>
      </c>
      <c r="D4" s="11" t="s">
        <v>59</v>
      </c>
      <c r="E4" s="71" t="s">
        <v>75</v>
      </c>
      <c r="F4" s="139" t="s">
        <v>76</v>
      </c>
      <c r="G4" s="9" t="s">
        <v>60</v>
      </c>
      <c r="H4" s="9" t="s">
        <v>61</v>
      </c>
      <c r="I4" s="9" t="s">
        <v>77</v>
      </c>
      <c r="J4" s="11" t="s">
        <v>78</v>
      </c>
      <c r="K4" s="12"/>
      <c r="L4" s="12"/>
      <c r="M4" s="12"/>
      <c r="N4" s="12"/>
      <c r="O4" s="13"/>
    </row>
    <row r="5" ht="29.25" customHeight="1" spans="1:15">
      <c r="A5" s="17"/>
      <c r="B5" s="17"/>
      <c r="C5" s="17"/>
      <c r="D5" s="145" t="s">
        <v>58</v>
      </c>
      <c r="E5" s="90" t="s">
        <v>75</v>
      </c>
      <c r="F5" s="90" t="s">
        <v>76</v>
      </c>
      <c r="G5" s="17"/>
      <c r="H5" s="17"/>
      <c r="I5" s="17"/>
      <c r="J5" s="145" t="s">
        <v>58</v>
      </c>
      <c r="K5" s="40" t="s">
        <v>79</v>
      </c>
      <c r="L5" s="40" t="s">
        <v>80</v>
      </c>
      <c r="M5" s="40" t="s">
        <v>81</v>
      </c>
      <c r="N5" s="40" t="s">
        <v>82</v>
      </c>
      <c r="O5" s="40" t="s">
        <v>83</v>
      </c>
    </row>
    <row r="6" ht="18.75" customHeight="1" spans="1:15">
      <c r="A6" s="117">
        <v>1</v>
      </c>
      <c r="B6" s="117">
        <v>2</v>
      </c>
      <c r="C6" s="158">
        <v>3</v>
      </c>
      <c r="D6" s="158">
        <v>4</v>
      </c>
      <c r="E6" s="158">
        <v>5</v>
      </c>
      <c r="F6" s="158">
        <v>6</v>
      </c>
      <c r="G6" s="158">
        <v>7</v>
      </c>
      <c r="H6" s="158">
        <v>8</v>
      </c>
      <c r="I6" s="158">
        <v>9</v>
      </c>
      <c r="J6" s="158">
        <v>10</v>
      </c>
      <c r="K6" s="158">
        <v>11</v>
      </c>
      <c r="L6" s="158">
        <v>12</v>
      </c>
      <c r="M6" s="158">
        <v>13</v>
      </c>
      <c r="N6" s="158">
        <v>14</v>
      </c>
      <c r="O6" s="158">
        <v>15</v>
      </c>
    </row>
    <row r="7" ht="18.75" customHeight="1" spans="1:15">
      <c r="A7" s="176" t="s">
        <v>84</v>
      </c>
      <c r="B7" s="176" t="s">
        <v>85</v>
      </c>
      <c r="C7" s="23">
        <v>127679.25</v>
      </c>
      <c r="D7" s="23">
        <v>127679.25</v>
      </c>
      <c r="E7" s="23">
        <v>127679.25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216" t="s">
        <v>86</v>
      </c>
      <c r="B8" s="216" t="s">
        <v>87</v>
      </c>
      <c r="C8" s="23">
        <v>117327.36</v>
      </c>
      <c r="D8" s="23">
        <v>117327.36</v>
      </c>
      <c r="E8" s="23">
        <v>117327.36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217" t="s">
        <v>88</v>
      </c>
      <c r="B9" s="218" t="s">
        <v>89</v>
      </c>
      <c r="C9" s="23">
        <v>117327.36</v>
      </c>
      <c r="D9" s="23">
        <v>117327.36</v>
      </c>
      <c r="E9" s="23">
        <v>117327.36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217" t="s">
        <v>90</v>
      </c>
      <c r="B10" s="218" t="s">
        <v>91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216" t="s">
        <v>92</v>
      </c>
      <c r="B11" s="216" t="s">
        <v>93</v>
      </c>
      <c r="C11" s="23">
        <v>9809.06</v>
      </c>
      <c r="D11" s="23">
        <v>9809.06</v>
      </c>
      <c r="E11" s="23">
        <v>9809.06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217" t="s">
        <v>94</v>
      </c>
      <c r="B12" s="218" t="s">
        <v>95</v>
      </c>
      <c r="C12" s="23">
        <v>9809.06</v>
      </c>
      <c r="D12" s="23">
        <v>9809.06</v>
      </c>
      <c r="E12" s="23">
        <v>9809.06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216" t="s">
        <v>96</v>
      </c>
      <c r="B13" s="216" t="s">
        <v>97</v>
      </c>
      <c r="C13" s="23">
        <v>542.83</v>
      </c>
      <c r="D13" s="23">
        <v>542.83</v>
      </c>
      <c r="E13" s="23">
        <v>542.83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</row>
    <row r="14" ht="18.75" customHeight="1" spans="1:15">
      <c r="A14" s="217" t="s">
        <v>98</v>
      </c>
      <c r="B14" s="218" t="s">
        <v>97</v>
      </c>
      <c r="C14" s="23">
        <v>542.83</v>
      </c>
      <c r="D14" s="23">
        <v>542.83</v>
      </c>
      <c r="E14" s="23">
        <v>542.83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</row>
    <row r="15" ht="18.75" customHeight="1" spans="1:15">
      <c r="A15" s="176" t="s">
        <v>99</v>
      </c>
      <c r="B15" s="176" t="s">
        <v>100</v>
      </c>
      <c r="C15" s="23">
        <v>1159890.63</v>
      </c>
      <c r="D15" s="23">
        <v>1159890.63</v>
      </c>
      <c r="E15" s="23">
        <v>949390.63</v>
      </c>
      <c r="F15" s="23">
        <v>210500</v>
      </c>
      <c r="G15" s="23"/>
      <c r="H15" s="23"/>
      <c r="I15" s="23"/>
      <c r="J15" s="23"/>
      <c r="K15" s="23"/>
      <c r="L15" s="23"/>
      <c r="M15" s="23"/>
      <c r="N15" s="23"/>
      <c r="O15" s="23"/>
    </row>
    <row r="16" ht="18.75" customHeight="1" spans="1:15">
      <c r="A16" s="216" t="s">
        <v>101</v>
      </c>
      <c r="B16" s="216" t="s">
        <v>102</v>
      </c>
      <c r="C16" s="23">
        <v>1113335.68</v>
      </c>
      <c r="D16" s="23">
        <v>1113335.68</v>
      </c>
      <c r="E16" s="23">
        <v>902835.68</v>
      </c>
      <c r="F16" s="23">
        <v>210500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217" t="s">
        <v>103</v>
      </c>
      <c r="B17" s="218" t="s">
        <v>104</v>
      </c>
      <c r="C17" s="23">
        <v>1052835.68</v>
      </c>
      <c r="D17" s="23">
        <v>1052835.68</v>
      </c>
      <c r="E17" s="23">
        <v>902835.68</v>
      </c>
      <c r="F17" s="23">
        <v>150000</v>
      </c>
      <c r="G17" s="23"/>
      <c r="H17" s="23"/>
      <c r="I17" s="23"/>
      <c r="J17" s="23"/>
      <c r="K17" s="23"/>
      <c r="L17" s="23"/>
      <c r="M17" s="23"/>
      <c r="N17" s="23"/>
      <c r="O17" s="23"/>
    </row>
    <row r="18" ht="18.75" customHeight="1" spans="1:15">
      <c r="A18" s="217" t="s">
        <v>105</v>
      </c>
      <c r="B18" s="218" t="s">
        <v>106</v>
      </c>
      <c r="C18" s="23">
        <v>55500</v>
      </c>
      <c r="D18" s="23">
        <v>55500</v>
      </c>
      <c r="E18" s="23"/>
      <c r="F18" s="23">
        <v>55500</v>
      </c>
      <c r="G18" s="23"/>
      <c r="H18" s="23"/>
      <c r="I18" s="23"/>
      <c r="J18" s="23"/>
      <c r="K18" s="23"/>
      <c r="L18" s="23"/>
      <c r="M18" s="23"/>
      <c r="N18" s="23"/>
      <c r="O18" s="23"/>
    </row>
    <row r="19" ht="18.75" customHeight="1" spans="1:15">
      <c r="A19" s="217" t="s">
        <v>107</v>
      </c>
      <c r="B19" s="218" t="s">
        <v>108</v>
      </c>
      <c r="C19" s="23">
        <v>5000</v>
      </c>
      <c r="D19" s="23">
        <v>5000</v>
      </c>
      <c r="E19" s="23"/>
      <c r="F19" s="23">
        <v>5000</v>
      </c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216" t="s">
        <v>109</v>
      </c>
      <c r="B20" s="216" t="s">
        <v>110</v>
      </c>
      <c r="C20" s="23">
        <v>46554.95</v>
      </c>
      <c r="D20" s="23">
        <v>46554.95</v>
      </c>
      <c r="E20" s="23">
        <v>46554.95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217" t="s">
        <v>111</v>
      </c>
      <c r="B21" s="218" t="s">
        <v>112</v>
      </c>
      <c r="C21" s="23">
        <v>43727.2</v>
      </c>
      <c r="D21" s="23">
        <v>43727.2</v>
      </c>
      <c r="E21" s="23">
        <v>43727.2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217" t="s">
        <v>113</v>
      </c>
      <c r="B22" s="218" t="s">
        <v>114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217" t="s">
        <v>115</v>
      </c>
      <c r="B23" s="218" t="s">
        <v>116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217" t="s">
        <v>117</v>
      </c>
      <c r="B24" s="218" t="s">
        <v>118</v>
      </c>
      <c r="C24" s="23">
        <v>2827.75</v>
      </c>
      <c r="D24" s="23">
        <v>2827.75</v>
      </c>
      <c r="E24" s="23">
        <v>2827.75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76" t="s">
        <v>119</v>
      </c>
      <c r="B25" s="176" t="s">
        <v>120</v>
      </c>
      <c r="C25" s="23">
        <v>87995.52</v>
      </c>
      <c r="D25" s="23">
        <v>87995.52</v>
      </c>
      <c r="E25" s="23">
        <v>87995.52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</row>
    <row r="26" ht="18.75" customHeight="1" spans="1:15">
      <c r="A26" s="216" t="s">
        <v>121</v>
      </c>
      <c r="B26" s="216" t="s">
        <v>122</v>
      </c>
      <c r="C26" s="23">
        <v>87995.52</v>
      </c>
      <c r="D26" s="23">
        <v>87995.52</v>
      </c>
      <c r="E26" s="23">
        <v>87995.52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</row>
    <row r="27" ht="18.75" customHeight="1" spans="1:15">
      <c r="A27" s="217" t="s">
        <v>123</v>
      </c>
      <c r="B27" s="218" t="s">
        <v>124</v>
      </c>
      <c r="C27" s="23">
        <v>87995.52</v>
      </c>
      <c r="D27" s="23">
        <v>87995.52</v>
      </c>
      <c r="E27" s="23">
        <v>87995.52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ht="18.75" customHeight="1" spans="1:15">
      <c r="A28" s="180" t="s">
        <v>125</v>
      </c>
      <c r="B28" s="181" t="s">
        <v>125</v>
      </c>
      <c r="C28" s="23">
        <v>1375565.4</v>
      </c>
      <c r="D28" s="23">
        <v>1375565.4</v>
      </c>
      <c r="E28" s="23">
        <v>1165065.4</v>
      </c>
      <c r="F28" s="23">
        <v>210500</v>
      </c>
      <c r="G28" s="23"/>
      <c r="H28" s="23"/>
      <c r="I28" s="23"/>
      <c r="J28" s="23"/>
      <c r="K28" s="23"/>
      <c r="L28" s="23"/>
      <c r="M28" s="23"/>
      <c r="N28" s="23"/>
      <c r="O28" s="23"/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36"/>
  <sheetViews>
    <sheetView showZeros="0" topLeftCell="A25" workbookViewId="0">
      <selection activeCell="B10" sqref="B10"/>
    </sheetView>
  </sheetViews>
  <sheetFormatPr defaultColWidth="9.14285714285714" defaultRowHeight="14.25" customHeight="1" outlineLevelCol="3"/>
  <cols>
    <col min="1" max="1" width="39.2857142857143" customWidth="1"/>
    <col min="2" max="2" width="30.8571428571429" customWidth="1"/>
    <col min="3" max="3" width="35.8571428571429" customWidth="1"/>
    <col min="4" max="4" width="29.8571428571429" customWidth="1"/>
  </cols>
  <sheetData>
    <row r="1" ht="19.5" customHeight="1" spans="4:4">
      <c r="D1" s="32" t="s">
        <v>126</v>
      </c>
    </row>
    <row r="2" ht="36" customHeight="1" spans="1:4">
      <c r="A2" s="4" t="str">
        <f>"2025"&amp;"年部门财政拨款收支预算总表"</f>
        <v>2025年部门财政拨款收支预算总表</v>
      </c>
      <c r="B2" s="161"/>
      <c r="C2" s="161"/>
      <c r="D2" s="161"/>
    </row>
    <row r="3" ht="18.75" customHeight="1" spans="1:4">
      <c r="A3" s="6" t="str">
        <f>"单位名称："&amp;"双江拉祜族佤族布朗族傣族自治县卫生健康综合监督执法局"</f>
        <v>单位名称：双江拉祜族佤族布朗族傣族自治县卫生健康综合监督执法局</v>
      </c>
      <c r="B3" s="162"/>
      <c r="C3" s="162"/>
      <c r="D3" s="32" t="s">
        <v>1</v>
      </c>
    </row>
    <row r="4" ht="18.75" customHeight="1" spans="1:4">
      <c r="A4" s="11" t="s">
        <v>2</v>
      </c>
      <c r="B4" s="13"/>
      <c r="C4" s="11" t="s">
        <v>3</v>
      </c>
      <c r="D4" s="13"/>
    </row>
    <row r="5" ht="18.75" customHeight="1" spans="1:4">
      <c r="A5" s="25" t="s">
        <v>4</v>
      </c>
      <c r="B5" s="104" t="str">
        <f t="shared" ref="B5:D5" si="0">"2025"&amp;"年预算数"</f>
        <v>2025年预算数</v>
      </c>
      <c r="C5" s="25" t="s">
        <v>127</v>
      </c>
      <c r="D5" s="104" t="str">
        <f t="shared" si="0"/>
        <v>2025年预算数</v>
      </c>
    </row>
    <row r="6" ht="18.75" customHeight="1" spans="1:4">
      <c r="A6" s="27"/>
      <c r="B6" s="17"/>
      <c r="C6" s="27"/>
      <c r="D6" s="17"/>
    </row>
    <row r="7" ht="18.75" customHeight="1" spans="1:4">
      <c r="A7" s="163" t="s">
        <v>128</v>
      </c>
      <c r="B7" s="23">
        <v>1315065.4</v>
      </c>
      <c r="C7" s="164" t="s">
        <v>129</v>
      </c>
      <c r="D7" s="23">
        <v>1375565.4</v>
      </c>
    </row>
    <row r="8" ht="18.75" customHeight="1" spans="1:4">
      <c r="A8" s="165" t="s">
        <v>130</v>
      </c>
      <c r="B8" s="23">
        <v>1315065.4</v>
      </c>
      <c r="C8" s="164" t="s">
        <v>131</v>
      </c>
      <c r="D8" s="23"/>
    </row>
    <row r="9" ht="18.75" customHeight="1" spans="1:4">
      <c r="A9" s="165" t="s">
        <v>132</v>
      </c>
      <c r="B9" s="23"/>
      <c r="C9" s="164" t="s">
        <v>133</v>
      </c>
      <c r="D9" s="23"/>
    </row>
    <row r="10" ht="18.75" customHeight="1" spans="1:4">
      <c r="A10" s="165" t="s">
        <v>134</v>
      </c>
      <c r="B10" s="23"/>
      <c r="C10" s="164" t="s">
        <v>135</v>
      </c>
      <c r="D10" s="23"/>
    </row>
    <row r="11" ht="18.75" customHeight="1" spans="1:4">
      <c r="A11" s="165" t="s">
        <v>136</v>
      </c>
      <c r="B11" s="23">
        <v>60500</v>
      </c>
      <c r="C11" s="164" t="s">
        <v>137</v>
      </c>
      <c r="D11" s="23"/>
    </row>
    <row r="12" ht="18.75" customHeight="1" spans="1:4">
      <c r="A12" s="165" t="s">
        <v>130</v>
      </c>
      <c r="B12" s="23">
        <v>60500</v>
      </c>
      <c r="C12" s="164" t="s">
        <v>138</v>
      </c>
      <c r="D12" s="23"/>
    </row>
    <row r="13" ht="18.75" customHeight="1" spans="1:4">
      <c r="A13" s="165" t="s">
        <v>132</v>
      </c>
      <c r="B13" s="23"/>
      <c r="C13" s="164" t="s">
        <v>139</v>
      </c>
      <c r="D13" s="23"/>
    </row>
    <row r="14" ht="18.75" customHeight="1" spans="1:4">
      <c r="A14" s="165" t="s">
        <v>134</v>
      </c>
      <c r="B14" s="23"/>
      <c r="C14" s="164" t="s">
        <v>140</v>
      </c>
      <c r="D14" s="23"/>
    </row>
    <row r="15" ht="18.75" customHeight="1" spans="1:4">
      <c r="A15" s="166"/>
      <c r="B15" s="23"/>
      <c r="C15" s="21" t="s">
        <v>141</v>
      </c>
      <c r="D15" s="23">
        <v>127679.25</v>
      </c>
    </row>
    <row r="16" ht="18.75" customHeight="1" spans="1:4">
      <c r="A16" s="167"/>
      <c r="B16" s="23"/>
      <c r="C16" s="21" t="s">
        <v>142</v>
      </c>
      <c r="D16" s="23">
        <v>1159890.63</v>
      </c>
    </row>
    <row r="17" ht="18.75" customHeight="1" spans="1:4">
      <c r="A17" s="168"/>
      <c r="B17" s="23"/>
      <c r="C17" s="21" t="s">
        <v>143</v>
      </c>
      <c r="D17" s="23"/>
    </row>
    <row r="18" ht="18.75" customHeight="1" spans="1:4">
      <c r="A18" s="168"/>
      <c r="B18" s="23"/>
      <c r="C18" s="21" t="s">
        <v>144</v>
      </c>
      <c r="D18" s="23"/>
    </row>
    <row r="19" ht="18.75" customHeight="1" spans="1:4">
      <c r="A19" s="168"/>
      <c r="B19" s="23"/>
      <c r="C19" s="21" t="s">
        <v>145</v>
      </c>
      <c r="D19" s="23"/>
    </row>
    <row r="20" ht="18.75" customHeight="1" spans="1:4">
      <c r="A20" s="168"/>
      <c r="B20" s="23"/>
      <c r="C20" s="21" t="s">
        <v>146</v>
      </c>
      <c r="D20" s="23"/>
    </row>
    <row r="21" ht="18.75" customHeight="1" spans="1:4">
      <c r="A21" s="168"/>
      <c r="B21" s="23"/>
      <c r="C21" s="21" t="s">
        <v>147</v>
      </c>
      <c r="D21" s="23"/>
    </row>
    <row r="22" ht="18.75" customHeight="1" spans="1:4">
      <c r="A22" s="168"/>
      <c r="B22" s="23"/>
      <c r="C22" s="21" t="s">
        <v>148</v>
      </c>
      <c r="D22" s="23"/>
    </row>
    <row r="23" ht="18.75" customHeight="1" spans="1:4">
      <c r="A23" s="168"/>
      <c r="B23" s="23"/>
      <c r="C23" s="21" t="s">
        <v>149</v>
      </c>
      <c r="D23" s="23"/>
    </row>
    <row r="24" ht="18.75" customHeight="1" spans="1:4">
      <c r="A24" s="168"/>
      <c r="B24" s="23"/>
      <c r="C24" s="21" t="s">
        <v>150</v>
      </c>
      <c r="D24" s="23"/>
    </row>
    <row r="25" ht="18.75" customHeight="1" spans="1:4">
      <c r="A25" s="168"/>
      <c r="B25" s="23"/>
      <c r="C25" s="21" t="s">
        <v>151</v>
      </c>
      <c r="D25" s="23"/>
    </row>
    <row r="26" ht="18.75" customHeight="1" spans="1:4">
      <c r="A26" s="168"/>
      <c r="B26" s="23"/>
      <c r="C26" s="21" t="s">
        <v>152</v>
      </c>
      <c r="D26" s="23">
        <v>87995.52</v>
      </c>
    </row>
    <row r="27" ht="18.75" customHeight="1" spans="1:4">
      <c r="A27" s="166"/>
      <c r="B27" s="23"/>
      <c r="C27" s="21" t="s">
        <v>153</v>
      </c>
      <c r="D27" s="23"/>
    </row>
    <row r="28" ht="18.75" customHeight="1" spans="1:4">
      <c r="A28" s="167"/>
      <c r="B28" s="23"/>
      <c r="C28" s="21" t="s">
        <v>154</v>
      </c>
      <c r="D28" s="23"/>
    </row>
    <row r="29" ht="18.75" customHeight="1" spans="1:4">
      <c r="A29" s="168"/>
      <c r="B29" s="23"/>
      <c r="C29" s="21" t="s">
        <v>155</v>
      </c>
      <c r="D29" s="23"/>
    </row>
    <row r="30" ht="18.75" customHeight="1" spans="1:4">
      <c r="A30" s="168"/>
      <c r="B30" s="23"/>
      <c r="C30" s="21" t="s">
        <v>156</v>
      </c>
      <c r="D30" s="23"/>
    </row>
    <row r="31" ht="18.75" customHeight="1" spans="1:4">
      <c r="A31" s="168"/>
      <c r="B31" s="23"/>
      <c r="C31" s="21" t="s">
        <v>157</v>
      </c>
      <c r="D31" s="23"/>
    </row>
    <row r="32" ht="18.75" customHeight="1" spans="1:4">
      <c r="A32" s="168"/>
      <c r="B32" s="23"/>
      <c r="C32" s="21" t="s">
        <v>158</v>
      </c>
      <c r="D32" s="23"/>
    </row>
    <row r="33" ht="18.75" customHeight="1" spans="1:4">
      <c r="A33" s="168"/>
      <c r="B33" s="23"/>
      <c r="C33" s="21" t="s">
        <v>159</v>
      </c>
      <c r="D33" s="23"/>
    </row>
    <row r="34" ht="18.75" customHeight="1" spans="1:4">
      <c r="A34" s="166"/>
      <c r="B34" s="169"/>
      <c r="C34" s="21" t="s">
        <v>160</v>
      </c>
      <c r="D34" s="169"/>
    </row>
    <row r="35" ht="18.75" customHeight="1" spans="1:4">
      <c r="A35" s="166"/>
      <c r="B35" s="23"/>
      <c r="C35" s="170" t="s">
        <v>161</v>
      </c>
      <c r="D35" s="23"/>
    </row>
    <row r="36" ht="18.75" customHeight="1" spans="1:4">
      <c r="A36" s="167" t="s">
        <v>162</v>
      </c>
      <c r="B36" s="171">
        <v>1375565.4</v>
      </c>
      <c r="C36" s="166" t="s">
        <v>52</v>
      </c>
      <c r="D36" s="171">
        <v>1375565.4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5"/>
  <sheetViews>
    <sheetView showZeros="0" workbookViewId="0">
      <selection activeCell="B10" sqref="B10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285714285714" customWidth="1"/>
    <col min="5" max="7" width="24.2857142857143" customWidth="1"/>
  </cols>
  <sheetData>
    <row r="1" customHeight="1" spans="1:7">
      <c r="A1" s="152"/>
      <c r="B1" s="152"/>
      <c r="C1" s="152"/>
      <c r="D1" s="49"/>
      <c r="E1" s="152"/>
      <c r="F1" s="52"/>
      <c r="G1" s="32" t="s">
        <v>163</v>
      </c>
    </row>
    <row r="2" ht="39" customHeight="1" spans="1:7">
      <c r="A2" s="4" t="str">
        <f>"2025"&amp;"年一般公共预算支出预算表（按功能科目分类）"</f>
        <v>2025年一般公共预算支出预算表（按功能科目分类）</v>
      </c>
      <c r="B2" s="103"/>
      <c r="C2" s="103"/>
      <c r="D2" s="103"/>
      <c r="E2" s="103"/>
      <c r="F2" s="103"/>
      <c r="G2" s="103"/>
    </row>
    <row r="3" ht="18.75" customHeight="1" spans="1:7">
      <c r="A3" s="6" t="str">
        <f>"单位名称："&amp;"双江拉祜族佤族布朗族傣族自治县卫生健康综合监督执法局"</f>
        <v>单位名称：双江拉祜族佤族布朗族傣族自治县卫生健康综合监督执法局</v>
      </c>
      <c r="B3" s="153"/>
      <c r="C3" s="49"/>
      <c r="D3" s="49"/>
      <c r="E3" s="49"/>
      <c r="F3" s="52"/>
      <c r="G3" s="32" t="s">
        <v>1</v>
      </c>
    </row>
    <row r="4" ht="18.75" customHeight="1" spans="1:7">
      <c r="A4" s="154" t="s">
        <v>164</v>
      </c>
      <c r="B4" s="155"/>
      <c r="C4" s="104" t="s">
        <v>56</v>
      </c>
      <c r="D4" s="134" t="s">
        <v>75</v>
      </c>
      <c r="E4" s="12"/>
      <c r="F4" s="13"/>
      <c r="G4" s="127" t="s">
        <v>76</v>
      </c>
    </row>
    <row r="5" ht="18.75" customHeight="1" spans="1:7">
      <c r="A5" s="156" t="s">
        <v>73</v>
      </c>
      <c r="B5" s="156" t="s">
        <v>74</v>
      </c>
      <c r="C5" s="27"/>
      <c r="D5" s="145" t="s">
        <v>58</v>
      </c>
      <c r="E5" s="145" t="s">
        <v>165</v>
      </c>
      <c r="F5" s="145" t="s">
        <v>166</v>
      </c>
      <c r="G5" s="91"/>
    </row>
    <row r="6" ht="18.75" customHeight="1" spans="1:7">
      <c r="A6" s="157" t="s">
        <v>167</v>
      </c>
      <c r="B6" s="157" t="s">
        <v>168</v>
      </c>
      <c r="C6" s="157" t="s">
        <v>169</v>
      </c>
      <c r="D6" s="158">
        <v>4</v>
      </c>
      <c r="E6" s="159" t="s">
        <v>170</v>
      </c>
      <c r="F6" s="159" t="s">
        <v>171</v>
      </c>
      <c r="G6" s="157" t="s">
        <v>172</v>
      </c>
    </row>
    <row r="7" ht="18.75" customHeight="1" spans="1:7">
      <c r="A7" s="118" t="s">
        <v>84</v>
      </c>
      <c r="B7" s="118" t="s">
        <v>85</v>
      </c>
      <c r="C7" s="23">
        <v>127679.25</v>
      </c>
      <c r="D7" s="23">
        <v>127679.25</v>
      </c>
      <c r="E7" s="23">
        <v>117870.19</v>
      </c>
      <c r="F7" s="23">
        <v>9809.06</v>
      </c>
      <c r="G7" s="23"/>
    </row>
    <row r="8" ht="18.75" customHeight="1" spans="1:7">
      <c r="A8" s="160" t="s">
        <v>86</v>
      </c>
      <c r="B8" s="160" t="s">
        <v>87</v>
      </c>
      <c r="C8" s="23">
        <v>117327.36</v>
      </c>
      <c r="D8" s="23">
        <v>117327.36</v>
      </c>
      <c r="E8" s="23">
        <v>117327.36</v>
      </c>
      <c r="F8" s="23"/>
      <c r="G8" s="23"/>
    </row>
    <row r="9" ht="18.75" customHeight="1" spans="1:7">
      <c r="A9" s="120" t="s">
        <v>88</v>
      </c>
      <c r="B9" s="120" t="s">
        <v>89</v>
      </c>
      <c r="C9" s="23">
        <v>117327.36</v>
      </c>
      <c r="D9" s="23">
        <v>117327.36</v>
      </c>
      <c r="E9" s="23">
        <v>117327.36</v>
      </c>
      <c r="F9" s="23"/>
      <c r="G9" s="23"/>
    </row>
    <row r="10" ht="18.75" customHeight="1" spans="1:7">
      <c r="A10" s="160" t="s">
        <v>92</v>
      </c>
      <c r="B10" s="160" t="s">
        <v>93</v>
      </c>
      <c r="C10" s="23">
        <v>9809.06</v>
      </c>
      <c r="D10" s="23">
        <v>9809.06</v>
      </c>
      <c r="E10" s="23"/>
      <c r="F10" s="23">
        <v>9809.06</v>
      </c>
      <c r="G10" s="23"/>
    </row>
    <row r="11" ht="18.75" customHeight="1" spans="1:7">
      <c r="A11" s="120" t="s">
        <v>94</v>
      </c>
      <c r="B11" s="120" t="s">
        <v>95</v>
      </c>
      <c r="C11" s="23">
        <v>9809.06</v>
      </c>
      <c r="D11" s="23">
        <v>9809.06</v>
      </c>
      <c r="E11" s="23"/>
      <c r="F11" s="23">
        <v>9809.06</v>
      </c>
      <c r="G11" s="23"/>
    </row>
    <row r="12" ht="18.75" customHeight="1" spans="1:7">
      <c r="A12" s="160" t="s">
        <v>96</v>
      </c>
      <c r="B12" s="160" t="s">
        <v>97</v>
      </c>
      <c r="C12" s="23">
        <v>542.83</v>
      </c>
      <c r="D12" s="23">
        <v>542.83</v>
      </c>
      <c r="E12" s="23">
        <v>542.83</v>
      </c>
      <c r="F12" s="23"/>
      <c r="G12" s="23"/>
    </row>
    <row r="13" ht="18.75" customHeight="1" spans="1:7">
      <c r="A13" s="120" t="s">
        <v>98</v>
      </c>
      <c r="B13" s="120" t="s">
        <v>97</v>
      </c>
      <c r="C13" s="23">
        <v>542.83</v>
      </c>
      <c r="D13" s="23">
        <v>542.83</v>
      </c>
      <c r="E13" s="23">
        <v>542.83</v>
      </c>
      <c r="F13" s="23"/>
      <c r="G13" s="23"/>
    </row>
    <row r="14" ht="18.75" customHeight="1" spans="1:7">
      <c r="A14" s="118" t="s">
        <v>99</v>
      </c>
      <c r="B14" s="118" t="s">
        <v>100</v>
      </c>
      <c r="C14" s="23">
        <v>1159890.63</v>
      </c>
      <c r="D14" s="23">
        <v>949390.63</v>
      </c>
      <c r="E14" s="23">
        <v>851850.95</v>
      </c>
      <c r="F14" s="23">
        <v>97539.68</v>
      </c>
      <c r="G14" s="23">
        <v>210500</v>
      </c>
    </row>
    <row r="15" ht="18.75" customHeight="1" spans="1:7">
      <c r="A15" s="160" t="s">
        <v>101</v>
      </c>
      <c r="B15" s="160" t="s">
        <v>102</v>
      </c>
      <c r="C15" s="23">
        <v>1113335.68</v>
      </c>
      <c r="D15" s="23">
        <v>902835.68</v>
      </c>
      <c r="E15" s="23">
        <v>805296</v>
      </c>
      <c r="F15" s="23">
        <v>97539.68</v>
      </c>
      <c r="G15" s="23">
        <v>210500</v>
      </c>
    </row>
    <row r="16" ht="18.75" customHeight="1" spans="1:7">
      <c r="A16" s="120" t="s">
        <v>103</v>
      </c>
      <c r="B16" s="120" t="s">
        <v>104</v>
      </c>
      <c r="C16" s="23">
        <v>1052835.68</v>
      </c>
      <c r="D16" s="23">
        <v>902835.68</v>
      </c>
      <c r="E16" s="23">
        <v>805296</v>
      </c>
      <c r="F16" s="23">
        <v>97539.68</v>
      </c>
      <c r="G16" s="23">
        <v>150000</v>
      </c>
    </row>
    <row r="17" ht="18.75" customHeight="1" spans="1:7">
      <c r="A17" s="120" t="s">
        <v>105</v>
      </c>
      <c r="B17" s="120" t="s">
        <v>106</v>
      </c>
      <c r="C17" s="23">
        <v>55500</v>
      </c>
      <c r="D17" s="23"/>
      <c r="E17" s="23"/>
      <c r="F17" s="23"/>
      <c r="G17" s="23">
        <v>55500</v>
      </c>
    </row>
    <row r="18" ht="18.75" customHeight="1" spans="1:7">
      <c r="A18" s="120" t="s">
        <v>107</v>
      </c>
      <c r="B18" s="120" t="s">
        <v>108</v>
      </c>
      <c r="C18" s="23">
        <v>5000</v>
      </c>
      <c r="D18" s="23"/>
      <c r="E18" s="23"/>
      <c r="F18" s="23"/>
      <c r="G18" s="23">
        <v>5000</v>
      </c>
    </row>
    <row r="19" ht="18.75" customHeight="1" spans="1:7">
      <c r="A19" s="160" t="s">
        <v>109</v>
      </c>
      <c r="B19" s="160" t="s">
        <v>110</v>
      </c>
      <c r="C19" s="23">
        <v>46554.95</v>
      </c>
      <c r="D19" s="23">
        <v>46554.95</v>
      </c>
      <c r="E19" s="23">
        <v>46554.95</v>
      </c>
      <c r="F19" s="23"/>
      <c r="G19" s="23"/>
    </row>
    <row r="20" ht="18.75" customHeight="1" spans="1:7">
      <c r="A20" s="120" t="s">
        <v>111</v>
      </c>
      <c r="B20" s="120" t="s">
        <v>112</v>
      </c>
      <c r="C20" s="23">
        <v>43727.2</v>
      </c>
      <c r="D20" s="23">
        <v>43727.2</v>
      </c>
      <c r="E20" s="23">
        <v>43727.2</v>
      </c>
      <c r="F20" s="23"/>
      <c r="G20" s="23"/>
    </row>
    <row r="21" ht="18.75" customHeight="1" spans="1:7">
      <c r="A21" s="120" t="s">
        <v>117</v>
      </c>
      <c r="B21" s="120" t="s">
        <v>118</v>
      </c>
      <c r="C21" s="23">
        <v>2827.75</v>
      </c>
      <c r="D21" s="23">
        <v>2827.75</v>
      </c>
      <c r="E21" s="23">
        <v>2827.75</v>
      </c>
      <c r="F21" s="23"/>
      <c r="G21" s="23"/>
    </row>
    <row r="22" ht="18.75" customHeight="1" spans="1:7">
      <c r="A22" s="118" t="s">
        <v>119</v>
      </c>
      <c r="B22" s="118" t="s">
        <v>120</v>
      </c>
      <c r="C22" s="23">
        <v>87995.52</v>
      </c>
      <c r="D22" s="23">
        <v>87995.52</v>
      </c>
      <c r="E22" s="23">
        <v>87995.52</v>
      </c>
      <c r="F22" s="23"/>
      <c r="G22" s="23"/>
    </row>
    <row r="23" ht="18.75" customHeight="1" spans="1:7">
      <c r="A23" s="160" t="s">
        <v>121</v>
      </c>
      <c r="B23" s="160" t="s">
        <v>122</v>
      </c>
      <c r="C23" s="23">
        <v>87995.52</v>
      </c>
      <c r="D23" s="23">
        <v>87995.52</v>
      </c>
      <c r="E23" s="23">
        <v>87995.52</v>
      </c>
      <c r="F23" s="23"/>
      <c r="G23" s="23"/>
    </row>
    <row r="24" ht="18.75" customHeight="1" spans="1:7">
      <c r="A24" s="120" t="s">
        <v>123</v>
      </c>
      <c r="B24" s="120" t="s">
        <v>124</v>
      </c>
      <c r="C24" s="23">
        <v>87995.52</v>
      </c>
      <c r="D24" s="23">
        <v>87995.52</v>
      </c>
      <c r="E24" s="23">
        <v>87995.52</v>
      </c>
      <c r="F24" s="23"/>
      <c r="G24" s="23"/>
    </row>
    <row r="25" ht="18.75" customHeight="1" spans="1:7">
      <c r="A25" s="45" t="s">
        <v>56</v>
      </c>
      <c r="B25" s="45"/>
      <c r="C25" s="23">
        <v>1375565.4</v>
      </c>
      <c r="D25" s="23">
        <v>1165065.4</v>
      </c>
      <c r="E25" s="23">
        <v>1057716.66</v>
      </c>
      <c r="F25" s="23">
        <v>107348.74</v>
      </c>
      <c r="G25" s="23">
        <v>210500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Zeros="0" workbookViewId="0">
      <selection activeCell="B10" sqref="B10"/>
    </sheetView>
  </sheetViews>
  <sheetFormatPr defaultColWidth="9.14285714285714" defaultRowHeight="14.25" customHeight="1" outlineLevelCol="6"/>
  <cols>
    <col min="1" max="1" width="23.5714285714286" customWidth="1"/>
    <col min="2" max="7" width="22.8571428571429" customWidth="1"/>
  </cols>
  <sheetData>
    <row r="1" ht="15" customHeight="1" spans="1:7">
      <c r="A1" s="140"/>
      <c r="B1" s="141"/>
      <c r="C1" s="141"/>
      <c r="D1" s="142"/>
      <c r="G1" s="143" t="s">
        <v>173</v>
      </c>
    </row>
    <row r="2" ht="39" customHeight="1" spans="1:7">
      <c r="A2" s="132" t="str">
        <f>"2025"&amp;"年“三公”经费支出预算表"</f>
        <v>2025年“三公”经费支出预算表</v>
      </c>
      <c r="B2" s="66"/>
      <c r="C2" s="66"/>
      <c r="D2" s="66"/>
      <c r="E2" s="66"/>
      <c r="F2" s="66"/>
      <c r="G2" s="66"/>
    </row>
    <row r="3" ht="18.75" customHeight="1" spans="1:7">
      <c r="A3" s="34" t="str">
        <f>"单位名称："&amp;"双江拉祜族佤族布朗族傣族自治县卫生健康综合监督执法局"</f>
        <v>单位名称：双江拉祜族佤族布朗族傣族自治县卫生健康综合监督执法局</v>
      </c>
      <c r="B3" s="141"/>
      <c r="C3" s="141"/>
      <c r="D3" s="62"/>
      <c r="E3" s="2"/>
      <c r="G3" s="143" t="s">
        <v>174</v>
      </c>
    </row>
    <row r="4" ht="18.75" customHeight="1" spans="1:7">
      <c r="A4" s="9" t="s">
        <v>175</v>
      </c>
      <c r="B4" s="9" t="s">
        <v>176</v>
      </c>
      <c r="C4" s="25" t="s">
        <v>177</v>
      </c>
      <c r="D4" s="11" t="s">
        <v>178</v>
      </c>
      <c r="E4" s="12"/>
      <c r="F4" s="13"/>
      <c r="G4" s="25" t="s">
        <v>179</v>
      </c>
    </row>
    <row r="5" ht="18.75" customHeight="1" spans="1:7">
      <c r="A5" s="16"/>
      <c r="B5" s="144"/>
      <c r="C5" s="27"/>
      <c r="D5" s="145" t="s">
        <v>58</v>
      </c>
      <c r="E5" s="145" t="s">
        <v>180</v>
      </c>
      <c r="F5" s="145" t="s">
        <v>181</v>
      </c>
      <c r="G5" s="27"/>
    </row>
    <row r="6" ht="18.75" customHeight="1" spans="1:7">
      <c r="A6" s="146" t="s">
        <v>56</v>
      </c>
      <c r="B6" s="147">
        <v>1</v>
      </c>
      <c r="C6" s="148">
        <v>2</v>
      </c>
      <c r="D6" s="149">
        <v>3</v>
      </c>
      <c r="E6" s="149">
        <v>4</v>
      </c>
      <c r="F6" s="149">
        <v>5</v>
      </c>
      <c r="G6" s="148">
        <v>6</v>
      </c>
    </row>
    <row r="7" ht="18.75" customHeight="1" spans="1:7">
      <c r="A7" s="146" t="s">
        <v>56</v>
      </c>
      <c r="B7" s="150">
        <v>5158</v>
      </c>
      <c r="C7" s="150"/>
      <c r="D7" s="150"/>
      <c r="E7" s="150"/>
      <c r="F7" s="150"/>
      <c r="G7" s="150">
        <v>5158</v>
      </c>
    </row>
    <row r="8" ht="18.75" customHeight="1" spans="1:7">
      <c r="A8" s="151" t="s">
        <v>182</v>
      </c>
      <c r="B8" s="150"/>
      <c r="C8" s="150"/>
      <c r="D8" s="150"/>
      <c r="E8" s="150"/>
      <c r="F8" s="150"/>
      <c r="G8" s="150"/>
    </row>
    <row r="9" ht="18.75" customHeight="1" spans="1:7">
      <c r="A9" s="151" t="s">
        <v>183</v>
      </c>
      <c r="B9" s="150">
        <v>5158</v>
      </c>
      <c r="C9" s="150"/>
      <c r="D9" s="150"/>
      <c r="E9" s="150"/>
      <c r="F9" s="150"/>
      <c r="G9" s="150">
        <v>5158</v>
      </c>
    </row>
    <row r="10" ht="18.75" customHeight="1" spans="1:7">
      <c r="A10" s="151" t="s">
        <v>184</v>
      </c>
      <c r="B10" s="150"/>
      <c r="C10" s="150"/>
      <c r="D10" s="150"/>
      <c r="E10" s="150"/>
      <c r="F10" s="150"/>
      <c r="G10" s="150"/>
    </row>
    <row r="11" ht="18.75" customHeight="1" spans="1:7">
      <c r="A11" s="151" t="s">
        <v>185</v>
      </c>
      <c r="B11" s="150"/>
      <c r="C11" s="150"/>
      <c r="D11" s="150"/>
      <c r="E11" s="150"/>
      <c r="F11" s="150"/>
      <c r="G11" s="150"/>
    </row>
  </sheetData>
  <mergeCells count="7">
    <mergeCell ref="A2:G2"/>
    <mergeCell ref="A3:D3"/>
    <mergeCell ref="D4:F4"/>
    <mergeCell ref="A4:A6"/>
    <mergeCell ref="B4:B5"/>
    <mergeCell ref="C4:C5"/>
    <mergeCell ref="G4:G5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8"/>
  <sheetViews>
    <sheetView showZeros="0" workbookViewId="0">
      <selection activeCell="B10" sqref="B10"/>
    </sheetView>
  </sheetViews>
  <sheetFormatPr defaultColWidth="9.14285714285714" defaultRowHeight="14.25" customHeight="1"/>
  <cols>
    <col min="1" max="1" width="32.8571428571429" customWidth="1"/>
    <col min="2" max="2" width="25.4285714285714" customWidth="1"/>
    <col min="3" max="3" width="26.5714285714286" customWidth="1"/>
    <col min="4" max="4" width="10.1428571428571" customWidth="1"/>
    <col min="5" max="5" width="17.5714285714286" customWidth="1"/>
    <col min="6" max="6" width="10.2857142857143" customWidth="1"/>
    <col min="7" max="7" width="23" customWidth="1"/>
    <col min="8" max="21" width="19.8571428571429" customWidth="1"/>
    <col min="22" max="23" width="20" customWidth="1"/>
  </cols>
  <sheetData>
    <row r="1" ht="18.75" customHeight="1" spans="2:23">
      <c r="B1" s="130"/>
      <c r="D1" s="131"/>
      <c r="E1" s="131"/>
      <c r="F1" s="131"/>
      <c r="G1" s="131"/>
      <c r="H1" s="63"/>
      <c r="I1" s="63"/>
      <c r="J1" s="63"/>
      <c r="K1" s="63"/>
      <c r="L1" s="63"/>
      <c r="M1" s="63"/>
      <c r="N1" s="2"/>
      <c r="O1" s="2"/>
      <c r="P1" s="2"/>
      <c r="Q1" s="63"/>
      <c r="U1" s="130"/>
      <c r="W1" s="31" t="s">
        <v>186</v>
      </c>
    </row>
    <row r="2" ht="39.75" customHeight="1" spans="1:23">
      <c r="A2" s="132" t="str">
        <f>"2025"&amp;"年部门基本支出预算表"</f>
        <v>2025年部门基本支出预算表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5"/>
      <c r="O2" s="5"/>
      <c r="P2" s="5"/>
      <c r="Q2" s="66"/>
      <c r="R2" s="66"/>
      <c r="S2" s="66"/>
      <c r="T2" s="66"/>
      <c r="U2" s="66"/>
      <c r="V2" s="66"/>
      <c r="W2" s="66"/>
    </row>
    <row r="3" ht="18.75" customHeight="1" spans="1:23">
      <c r="A3" s="6" t="str">
        <f>"单位名称："&amp;"双江拉祜族佤族布朗族傣族自治县卫生健康综合监督执法局"</f>
        <v>单位名称：双江拉祜族佤族布朗族傣族自治县卫生健康综合监督执法局</v>
      </c>
      <c r="B3" s="133"/>
      <c r="C3" s="133"/>
      <c r="D3" s="133"/>
      <c r="E3" s="133"/>
      <c r="F3" s="133"/>
      <c r="G3" s="133"/>
      <c r="H3" s="68"/>
      <c r="I3" s="68"/>
      <c r="J3" s="68"/>
      <c r="K3" s="68"/>
      <c r="L3" s="68"/>
      <c r="M3" s="68"/>
      <c r="N3" s="8"/>
      <c r="O3" s="8"/>
      <c r="P3" s="8"/>
      <c r="Q3" s="68"/>
      <c r="U3" s="130"/>
      <c r="W3" s="31" t="s">
        <v>174</v>
      </c>
    </row>
    <row r="4" ht="18.75" customHeight="1" spans="1:23">
      <c r="A4" s="9" t="s">
        <v>187</v>
      </c>
      <c r="B4" s="9" t="s">
        <v>188</v>
      </c>
      <c r="C4" s="9" t="s">
        <v>189</v>
      </c>
      <c r="D4" s="9" t="s">
        <v>190</v>
      </c>
      <c r="E4" s="9" t="s">
        <v>191</v>
      </c>
      <c r="F4" s="9" t="s">
        <v>192</v>
      </c>
      <c r="G4" s="9" t="s">
        <v>193</v>
      </c>
      <c r="H4" s="134" t="s">
        <v>194</v>
      </c>
      <c r="I4" s="86" t="s">
        <v>194</v>
      </c>
      <c r="J4" s="86"/>
      <c r="K4" s="86"/>
      <c r="L4" s="86"/>
      <c r="M4" s="86"/>
      <c r="N4" s="12"/>
      <c r="O4" s="12"/>
      <c r="P4" s="12"/>
      <c r="Q4" s="71" t="s">
        <v>62</v>
      </c>
      <c r="R4" s="86" t="s">
        <v>78</v>
      </c>
      <c r="S4" s="86"/>
      <c r="T4" s="86"/>
      <c r="U4" s="86"/>
      <c r="V4" s="86"/>
      <c r="W4" s="137"/>
    </row>
    <row r="5" ht="18.75" customHeight="1" spans="1:23">
      <c r="A5" s="14"/>
      <c r="B5" s="129"/>
      <c r="C5" s="14"/>
      <c r="D5" s="14"/>
      <c r="E5" s="14"/>
      <c r="F5" s="14"/>
      <c r="G5" s="14"/>
      <c r="H5" s="104" t="s">
        <v>195</v>
      </c>
      <c r="I5" s="134" t="s">
        <v>59</v>
      </c>
      <c r="J5" s="86"/>
      <c r="K5" s="86"/>
      <c r="L5" s="86"/>
      <c r="M5" s="137"/>
      <c r="N5" s="11" t="s">
        <v>196</v>
      </c>
      <c r="O5" s="12"/>
      <c r="P5" s="13"/>
      <c r="Q5" s="9" t="s">
        <v>62</v>
      </c>
      <c r="R5" s="134" t="s">
        <v>78</v>
      </c>
      <c r="S5" s="71" t="s">
        <v>65</v>
      </c>
      <c r="T5" s="86" t="s">
        <v>78</v>
      </c>
      <c r="U5" s="71" t="s">
        <v>67</v>
      </c>
      <c r="V5" s="71" t="s">
        <v>68</v>
      </c>
      <c r="W5" s="139" t="s">
        <v>69</v>
      </c>
    </row>
    <row r="6" ht="18.75" customHeight="1" spans="1:23">
      <c r="A6" s="26"/>
      <c r="B6" s="26"/>
      <c r="C6" s="26"/>
      <c r="D6" s="26"/>
      <c r="E6" s="26"/>
      <c r="F6" s="26"/>
      <c r="G6" s="26"/>
      <c r="H6" s="26"/>
      <c r="I6" s="138" t="s">
        <v>197</v>
      </c>
      <c r="J6" s="9" t="s">
        <v>198</v>
      </c>
      <c r="K6" s="9" t="s">
        <v>199</v>
      </c>
      <c r="L6" s="9" t="s">
        <v>200</v>
      </c>
      <c r="M6" s="9" t="s">
        <v>201</v>
      </c>
      <c r="N6" s="9" t="s">
        <v>59</v>
      </c>
      <c r="O6" s="9" t="s">
        <v>60</v>
      </c>
      <c r="P6" s="9" t="s">
        <v>61</v>
      </c>
      <c r="Q6" s="26"/>
      <c r="R6" s="9" t="s">
        <v>58</v>
      </c>
      <c r="S6" s="9" t="s">
        <v>65</v>
      </c>
      <c r="T6" s="9" t="s">
        <v>202</v>
      </c>
      <c r="U6" s="9" t="s">
        <v>67</v>
      </c>
      <c r="V6" s="9" t="s">
        <v>68</v>
      </c>
      <c r="W6" s="9" t="s">
        <v>69</v>
      </c>
    </row>
    <row r="7" ht="18.75" customHeight="1" spans="1:23">
      <c r="A7" s="107"/>
      <c r="B7" s="107"/>
      <c r="C7" s="107"/>
      <c r="D7" s="107"/>
      <c r="E7" s="107"/>
      <c r="F7" s="107"/>
      <c r="G7" s="107"/>
      <c r="H7" s="107"/>
      <c r="I7" s="90"/>
      <c r="J7" s="16" t="s">
        <v>203</v>
      </c>
      <c r="K7" s="16" t="s">
        <v>199</v>
      </c>
      <c r="L7" s="16" t="s">
        <v>200</v>
      </c>
      <c r="M7" s="16" t="s">
        <v>201</v>
      </c>
      <c r="N7" s="16" t="s">
        <v>199</v>
      </c>
      <c r="O7" s="16" t="s">
        <v>200</v>
      </c>
      <c r="P7" s="16" t="s">
        <v>201</v>
      </c>
      <c r="Q7" s="16" t="s">
        <v>62</v>
      </c>
      <c r="R7" s="16" t="s">
        <v>58</v>
      </c>
      <c r="S7" s="16" t="s">
        <v>65</v>
      </c>
      <c r="T7" s="16" t="s">
        <v>202</v>
      </c>
      <c r="U7" s="16" t="s">
        <v>67</v>
      </c>
      <c r="V7" s="16" t="s">
        <v>68</v>
      </c>
      <c r="W7" s="16" t="s">
        <v>69</v>
      </c>
    </row>
    <row r="8" ht="18.75" customHeight="1" spans="1:23">
      <c r="A8" s="135">
        <v>1</v>
      </c>
      <c r="B8" s="135">
        <v>2</v>
      </c>
      <c r="C8" s="135">
        <v>3</v>
      </c>
      <c r="D8" s="135">
        <v>4</v>
      </c>
      <c r="E8" s="135">
        <v>5</v>
      </c>
      <c r="F8" s="135">
        <v>6</v>
      </c>
      <c r="G8" s="135">
        <v>7</v>
      </c>
      <c r="H8" s="135">
        <v>8</v>
      </c>
      <c r="I8" s="135">
        <v>9</v>
      </c>
      <c r="J8" s="135">
        <v>10</v>
      </c>
      <c r="K8" s="135">
        <v>11</v>
      </c>
      <c r="L8" s="135">
        <v>12</v>
      </c>
      <c r="M8" s="135">
        <v>13</v>
      </c>
      <c r="N8" s="135">
        <v>14</v>
      </c>
      <c r="O8" s="135">
        <v>15</v>
      </c>
      <c r="P8" s="135">
        <v>16</v>
      </c>
      <c r="Q8" s="135">
        <v>17</v>
      </c>
      <c r="R8" s="135">
        <v>18</v>
      </c>
      <c r="S8" s="135">
        <v>19</v>
      </c>
      <c r="T8" s="135">
        <v>20</v>
      </c>
      <c r="U8" s="135">
        <v>21</v>
      </c>
      <c r="V8" s="135">
        <v>22</v>
      </c>
      <c r="W8" s="135">
        <v>23</v>
      </c>
    </row>
    <row r="9" ht="18.75" customHeight="1" spans="1:23">
      <c r="A9" s="136" t="s">
        <v>71</v>
      </c>
      <c r="B9" s="136"/>
      <c r="C9" s="136"/>
      <c r="D9" s="136"/>
      <c r="E9" s="136"/>
      <c r="F9" s="136"/>
      <c r="G9" s="136"/>
      <c r="H9" s="23">
        <v>1165065.4</v>
      </c>
      <c r="I9" s="23">
        <v>1165065.4</v>
      </c>
      <c r="J9" s="23"/>
      <c r="K9" s="23"/>
      <c r="L9" s="23">
        <v>1165065.4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36"/>
      <c r="B10" s="20" t="s">
        <v>204</v>
      </c>
      <c r="C10" s="20" t="s">
        <v>205</v>
      </c>
      <c r="D10" s="20" t="s">
        <v>103</v>
      </c>
      <c r="E10" s="20" t="s">
        <v>104</v>
      </c>
      <c r="F10" s="20" t="s">
        <v>206</v>
      </c>
      <c r="G10" s="20" t="s">
        <v>207</v>
      </c>
      <c r="H10" s="23">
        <v>267984</v>
      </c>
      <c r="I10" s="23">
        <v>267984</v>
      </c>
      <c r="J10" s="23"/>
      <c r="K10" s="23"/>
      <c r="L10" s="23">
        <v>267984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4"/>
      <c r="B11" s="20" t="s">
        <v>204</v>
      </c>
      <c r="C11" s="20" t="s">
        <v>205</v>
      </c>
      <c r="D11" s="20" t="s">
        <v>103</v>
      </c>
      <c r="E11" s="20" t="s">
        <v>104</v>
      </c>
      <c r="F11" s="20" t="s">
        <v>208</v>
      </c>
      <c r="G11" s="20" t="s">
        <v>209</v>
      </c>
      <c r="H11" s="23">
        <v>397560</v>
      </c>
      <c r="I11" s="23">
        <v>397560</v>
      </c>
      <c r="J11" s="23"/>
      <c r="K11" s="23"/>
      <c r="L11" s="23">
        <v>397560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124"/>
      <c r="B12" s="20" t="s">
        <v>210</v>
      </c>
      <c r="C12" s="20" t="s">
        <v>211</v>
      </c>
      <c r="D12" s="20" t="s">
        <v>103</v>
      </c>
      <c r="E12" s="20" t="s">
        <v>104</v>
      </c>
      <c r="F12" s="20" t="s">
        <v>212</v>
      </c>
      <c r="G12" s="20" t="s">
        <v>213</v>
      </c>
      <c r="H12" s="23">
        <v>117420</v>
      </c>
      <c r="I12" s="23">
        <v>117420</v>
      </c>
      <c r="J12" s="23"/>
      <c r="K12" s="23"/>
      <c r="L12" s="23">
        <v>117420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4"/>
      <c r="B13" s="20" t="s">
        <v>204</v>
      </c>
      <c r="C13" s="20" t="s">
        <v>205</v>
      </c>
      <c r="D13" s="20" t="s">
        <v>103</v>
      </c>
      <c r="E13" s="20" t="s">
        <v>104</v>
      </c>
      <c r="F13" s="20" t="s">
        <v>212</v>
      </c>
      <c r="G13" s="20" t="s">
        <v>213</v>
      </c>
      <c r="H13" s="23">
        <v>22332</v>
      </c>
      <c r="I13" s="23">
        <v>22332</v>
      </c>
      <c r="J13" s="23"/>
      <c r="K13" s="23"/>
      <c r="L13" s="23">
        <v>22332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24"/>
      <c r="B14" s="20" t="s">
        <v>214</v>
      </c>
      <c r="C14" s="20" t="s">
        <v>215</v>
      </c>
      <c r="D14" s="20" t="s">
        <v>88</v>
      </c>
      <c r="E14" s="20" t="s">
        <v>89</v>
      </c>
      <c r="F14" s="20" t="s">
        <v>216</v>
      </c>
      <c r="G14" s="20" t="s">
        <v>217</v>
      </c>
      <c r="H14" s="23">
        <v>117327.36</v>
      </c>
      <c r="I14" s="23">
        <v>117327.36</v>
      </c>
      <c r="J14" s="23"/>
      <c r="K14" s="23"/>
      <c r="L14" s="23">
        <v>117327.36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124"/>
      <c r="B15" s="20" t="s">
        <v>214</v>
      </c>
      <c r="C15" s="20" t="s">
        <v>215</v>
      </c>
      <c r="D15" s="20" t="s">
        <v>90</v>
      </c>
      <c r="E15" s="20" t="s">
        <v>91</v>
      </c>
      <c r="F15" s="20" t="s">
        <v>218</v>
      </c>
      <c r="G15" s="20" t="s">
        <v>219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124"/>
      <c r="B16" s="20" t="s">
        <v>214</v>
      </c>
      <c r="C16" s="20" t="s">
        <v>215</v>
      </c>
      <c r="D16" s="20" t="s">
        <v>113</v>
      </c>
      <c r="E16" s="20" t="s">
        <v>114</v>
      </c>
      <c r="F16" s="20" t="s">
        <v>220</v>
      </c>
      <c r="G16" s="20" t="s">
        <v>221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124"/>
      <c r="B17" s="20" t="s">
        <v>214</v>
      </c>
      <c r="C17" s="20" t="s">
        <v>215</v>
      </c>
      <c r="D17" s="20" t="s">
        <v>111</v>
      </c>
      <c r="E17" s="20" t="s">
        <v>112</v>
      </c>
      <c r="F17" s="20" t="s">
        <v>220</v>
      </c>
      <c r="G17" s="20" t="s">
        <v>221</v>
      </c>
      <c r="H17" s="23">
        <v>43727.2</v>
      </c>
      <c r="I17" s="23">
        <v>43727.2</v>
      </c>
      <c r="J17" s="23"/>
      <c r="K17" s="23"/>
      <c r="L17" s="23">
        <v>43727.2</v>
      </c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4"/>
      <c r="B18" s="20" t="s">
        <v>214</v>
      </c>
      <c r="C18" s="20" t="s">
        <v>215</v>
      </c>
      <c r="D18" s="20" t="s">
        <v>115</v>
      </c>
      <c r="E18" s="20" t="s">
        <v>116</v>
      </c>
      <c r="F18" s="20" t="s">
        <v>222</v>
      </c>
      <c r="G18" s="20" t="s">
        <v>223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124"/>
      <c r="B19" s="20" t="s">
        <v>214</v>
      </c>
      <c r="C19" s="20" t="s">
        <v>215</v>
      </c>
      <c r="D19" s="20" t="s">
        <v>98</v>
      </c>
      <c r="E19" s="20" t="s">
        <v>97</v>
      </c>
      <c r="F19" s="20" t="s">
        <v>224</v>
      </c>
      <c r="G19" s="20" t="s">
        <v>225</v>
      </c>
      <c r="H19" s="23">
        <v>542.83</v>
      </c>
      <c r="I19" s="23">
        <v>542.83</v>
      </c>
      <c r="J19" s="23"/>
      <c r="K19" s="23"/>
      <c r="L19" s="23">
        <v>542.83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4"/>
      <c r="B20" s="20" t="s">
        <v>214</v>
      </c>
      <c r="C20" s="20" t="s">
        <v>215</v>
      </c>
      <c r="D20" s="20" t="s">
        <v>117</v>
      </c>
      <c r="E20" s="20" t="s">
        <v>118</v>
      </c>
      <c r="F20" s="20" t="s">
        <v>224</v>
      </c>
      <c r="G20" s="20" t="s">
        <v>225</v>
      </c>
      <c r="H20" s="23">
        <v>1596</v>
      </c>
      <c r="I20" s="23">
        <v>1596</v>
      </c>
      <c r="J20" s="23"/>
      <c r="K20" s="23"/>
      <c r="L20" s="23">
        <v>1596</v>
      </c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18.75" customHeight="1" spans="1:23">
      <c r="A21" s="124"/>
      <c r="B21" s="20" t="s">
        <v>214</v>
      </c>
      <c r="C21" s="20" t="s">
        <v>215</v>
      </c>
      <c r="D21" s="20" t="s">
        <v>117</v>
      </c>
      <c r="E21" s="20" t="s">
        <v>118</v>
      </c>
      <c r="F21" s="20" t="s">
        <v>224</v>
      </c>
      <c r="G21" s="20" t="s">
        <v>225</v>
      </c>
      <c r="H21" s="23">
        <v>1231.75</v>
      </c>
      <c r="I21" s="23">
        <v>1231.75</v>
      </c>
      <c r="J21" s="23"/>
      <c r="K21" s="23"/>
      <c r="L21" s="23">
        <v>1231.75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18.75" customHeight="1" spans="1:23">
      <c r="A22" s="124"/>
      <c r="B22" s="20" t="s">
        <v>226</v>
      </c>
      <c r="C22" s="20" t="s">
        <v>124</v>
      </c>
      <c r="D22" s="20" t="s">
        <v>123</v>
      </c>
      <c r="E22" s="20" t="s">
        <v>124</v>
      </c>
      <c r="F22" s="20" t="s">
        <v>227</v>
      </c>
      <c r="G22" s="20" t="s">
        <v>124</v>
      </c>
      <c r="H22" s="23">
        <v>87995.52</v>
      </c>
      <c r="I22" s="23">
        <v>87995.52</v>
      </c>
      <c r="J22" s="23"/>
      <c r="K22" s="23"/>
      <c r="L22" s="23">
        <v>87995.52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18.75" customHeight="1" spans="1:23">
      <c r="A23" s="124"/>
      <c r="B23" s="20" t="s">
        <v>228</v>
      </c>
      <c r="C23" s="20" t="s">
        <v>179</v>
      </c>
      <c r="D23" s="20" t="s">
        <v>103</v>
      </c>
      <c r="E23" s="20" t="s">
        <v>104</v>
      </c>
      <c r="F23" s="20" t="s">
        <v>229</v>
      </c>
      <c r="G23" s="20" t="s">
        <v>179</v>
      </c>
      <c r="H23" s="23">
        <v>5158</v>
      </c>
      <c r="I23" s="23">
        <v>5158</v>
      </c>
      <c r="J23" s="23"/>
      <c r="K23" s="23"/>
      <c r="L23" s="23">
        <v>5158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18.75" customHeight="1" spans="1:23">
      <c r="A24" s="124"/>
      <c r="B24" s="20" t="s">
        <v>230</v>
      </c>
      <c r="C24" s="20" t="s">
        <v>231</v>
      </c>
      <c r="D24" s="20" t="s">
        <v>103</v>
      </c>
      <c r="E24" s="20" t="s">
        <v>104</v>
      </c>
      <c r="F24" s="20" t="s">
        <v>232</v>
      </c>
      <c r="G24" s="20" t="s">
        <v>233</v>
      </c>
      <c r="H24" s="23">
        <v>25222</v>
      </c>
      <c r="I24" s="23">
        <v>25222</v>
      </c>
      <c r="J24" s="23"/>
      <c r="K24" s="23"/>
      <c r="L24" s="23">
        <v>25222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18.75" customHeight="1" spans="1:23">
      <c r="A25" s="124"/>
      <c r="B25" s="20" t="s">
        <v>234</v>
      </c>
      <c r="C25" s="20" t="s">
        <v>235</v>
      </c>
      <c r="D25" s="20" t="s">
        <v>103</v>
      </c>
      <c r="E25" s="20" t="s">
        <v>104</v>
      </c>
      <c r="F25" s="20" t="s">
        <v>236</v>
      </c>
      <c r="G25" s="20" t="s">
        <v>235</v>
      </c>
      <c r="H25" s="23">
        <v>5359.68</v>
      </c>
      <c r="I25" s="23">
        <v>5359.68</v>
      </c>
      <c r="J25" s="23"/>
      <c r="K25" s="23"/>
      <c r="L25" s="23">
        <v>5359.68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18.75" customHeight="1" spans="1:23">
      <c r="A26" s="124"/>
      <c r="B26" s="20" t="s">
        <v>237</v>
      </c>
      <c r="C26" s="20" t="s">
        <v>238</v>
      </c>
      <c r="D26" s="20" t="s">
        <v>103</v>
      </c>
      <c r="E26" s="20" t="s">
        <v>104</v>
      </c>
      <c r="F26" s="20" t="s">
        <v>239</v>
      </c>
      <c r="G26" s="20" t="s">
        <v>240</v>
      </c>
      <c r="H26" s="23">
        <v>61800</v>
      </c>
      <c r="I26" s="23">
        <v>61800</v>
      </c>
      <c r="J26" s="23"/>
      <c r="K26" s="23"/>
      <c r="L26" s="23">
        <v>61800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18.75" customHeight="1" spans="1:23">
      <c r="A27" s="124"/>
      <c r="B27" s="20" t="s">
        <v>241</v>
      </c>
      <c r="C27" s="20" t="s">
        <v>242</v>
      </c>
      <c r="D27" s="20" t="s">
        <v>94</v>
      </c>
      <c r="E27" s="20" t="s">
        <v>95</v>
      </c>
      <c r="F27" s="20" t="s">
        <v>243</v>
      </c>
      <c r="G27" s="20" t="s">
        <v>244</v>
      </c>
      <c r="H27" s="23">
        <v>9809.06</v>
      </c>
      <c r="I27" s="23">
        <v>9809.06</v>
      </c>
      <c r="J27" s="23"/>
      <c r="K27" s="23"/>
      <c r="L27" s="23">
        <v>9809.06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18.75" customHeight="1" spans="1:23">
      <c r="A28" s="22" t="s">
        <v>56</v>
      </c>
      <c r="B28" s="22"/>
      <c r="C28" s="22"/>
      <c r="D28" s="22"/>
      <c r="E28" s="22"/>
      <c r="F28" s="22"/>
      <c r="G28" s="22"/>
      <c r="H28" s="23">
        <v>1165065.4</v>
      </c>
      <c r="I28" s="23">
        <v>1165065.4</v>
      </c>
      <c r="J28" s="23"/>
      <c r="K28" s="23"/>
      <c r="L28" s="23">
        <v>1165065.4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</sheetData>
  <mergeCells count="30">
    <mergeCell ref="A2:W2"/>
    <mergeCell ref="A3:G3"/>
    <mergeCell ref="H4:W4"/>
    <mergeCell ref="I5:M5"/>
    <mergeCell ref="N5:P5"/>
    <mergeCell ref="R5:W5"/>
    <mergeCell ref="A28:G28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20"/>
  <sheetViews>
    <sheetView showZeros="0" workbookViewId="0">
      <selection activeCell="B10" sqref="B10"/>
    </sheetView>
  </sheetViews>
  <sheetFormatPr defaultColWidth="9.14285714285714" defaultRowHeight="14.25" customHeight="1"/>
  <cols>
    <col min="1" max="1" width="12.4285714285714" customWidth="1"/>
    <col min="2" max="2" width="33.7142857142857" customWidth="1"/>
    <col min="3" max="3" width="32.8571428571429" customWidth="1"/>
    <col min="4" max="4" width="23.8571428571429" customWidth="1"/>
    <col min="5" max="5" width="11.1428571428571" customWidth="1"/>
    <col min="6" max="6" width="17.7142857142857" customWidth="1"/>
    <col min="7" max="7" width="9.85714285714286" customWidth="1"/>
    <col min="8" max="8" width="17.7142857142857" customWidth="1"/>
    <col min="9" max="21" width="19.1428571428571" customWidth="1"/>
    <col min="22" max="23" width="19.2857142857143" customWidth="1"/>
  </cols>
  <sheetData>
    <row r="1" ht="13.5" customHeight="1" spans="2:23">
      <c r="B1" s="122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U1" s="122"/>
      <c r="W1" s="32" t="s">
        <v>245</v>
      </c>
    </row>
    <row r="2" ht="41.25" customHeight="1" spans="1:23">
      <c r="A2" s="4" t="str">
        <f>"2025"&amp;"年部门项目支出预算表"</f>
        <v>2025年部门项目支出预算表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.75" customHeight="1" spans="1:23">
      <c r="A3" s="6" t="str">
        <f>"单位名称："&amp;"双江拉祜族佤族布朗族傣族自治县卫生健康综合监督执法局"</f>
        <v>单位名称：双江拉祜族佤族布朗族傣族自治县卫生健康综合监督执法局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22"/>
      <c r="W3" s="32" t="s">
        <v>174</v>
      </c>
    </row>
    <row r="4" ht="18.75" customHeight="1" spans="1:23">
      <c r="A4" s="9" t="s">
        <v>246</v>
      </c>
      <c r="B4" s="10" t="s">
        <v>188</v>
      </c>
      <c r="C4" s="9" t="s">
        <v>189</v>
      </c>
      <c r="D4" s="9" t="s">
        <v>247</v>
      </c>
      <c r="E4" s="10" t="s">
        <v>190</v>
      </c>
      <c r="F4" s="10" t="s">
        <v>191</v>
      </c>
      <c r="G4" s="10" t="s">
        <v>248</v>
      </c>
      <c r="H4" s="10" t="s">
        <v>249</v>
      </c>
      <c r="I4" s="25" t="s">
        <v>56</v>
      </c>
      <c r="J4" s="11" t="s">
        <v>250</v>
      </c>
      <c r="K4" s="12"/>
      <c r="L4" s="12"/>
      <c r="M4" s="13"/>
      <c r="N4" s="11" t="s">
        <v>196</v>
      </c>
      <c r="O4" s="12"/>
      <c r="P4" s="13"/>
      <c r="Q4" s="10" t="s">
        <v>62</v>
      </c>
      <c r="R4" s="11" t="s">
        <v>78</v>
      </c>
      <c r="S4" s="12"/>
      <c r="T4" s="12"/>
      <c r="U4" s="12"/>
      <c r="V4" s="12"/>
      <c r="W4" s="13"/>
    </row>
    <row r="5" ht="18.75" customHeight="1" spans="1:23">
      <c r="A5" s="14"/>
      <c r="B5" s="26"/>
      <c r="C5" s="14"/>
      <c r="D5" s="14"/>
      <c r="E5" s="15"/>
      <c r="F5" s="15"/>
      <c r="G5" s="15"/>
      <c r="H5" s="15"/>
      <c r="I5" s="26"/>
      <c r="J5" s="126" t="s">
        <v>59</v>
      </c>
      <c r="K5" s="127"/>
      <c r="L5" s="10" t="s">
        <v>60</v>
      </c>
      <c r="M5" s="10" t="s">
        <v>61</v>
      </c>
      <c r="N5" s="10" t="s">
        <v>59</v>
      </c>
      <c r="O5" s="10" t="s">
        <v>60</v>
      </c>
      <c r="P5" s="10" t="s">
        <v>61</v>
      </c>
      <c r="Q5" s="15"/>
      <c r="R5" s="10" t="s">
        <v>58</v>
      </c>
      <c r="S5" s="9" t="s">
        <v>65</v>
      </c>
      <c r="T5" s="9" t="s">
        <v>202</v>
      </c>
      <c r="U5" s="9" t="s">
        <v>67</v>
      </c>
      <c r="V5" s="9" t="s">
        <v>68</v>
      </c>
      <c r="W5" s="9" t="s">
        <v>69</v>
      </c>
    </row>
    <row r="6" ht="18.75" customHeight="1" spans="1:23">
      <c r="A6" s="26"/>
      <c r="B6" s="26"/>
      <c r="C6" s="26"/>
      <c r="D6" s="26"/>
      <c r="E6" s="26"/>
      <c r="F6" s="26"/>
      <c r="G6" s="26"/>
      <c r="H6" s="26"/>
      <c r="I6" s="26"/>
      <c r="J6" s="128" t="s">
        <v>58</v>
      </c>
      <c r="K6" s="91"/>
      <c r="L6" s="26"/>
      <c r="M6" s="26"/>
      <c r="N6" s="26"/>
      <c r="O6" s="26"/>
      <c r="P6" s="26"/>
      <c r="Q6" s="26"/>
      <c r="R6" s="26"/>
      <c r="S6" s="129"/>
      <c r="T6" s="129"/>
      <c r="U6" s="129"/>
      <c r="V6" s="129"/>
      <c r="W6" s="129"/>
    </row>
    <row r="7" ht="18.75" customHeight="1" spans="1:23">
      <c r="A7" s="16"/>
      <c r="B7" s="27"/>
      <c r="C7" s="16"/>
      <c r="D7" s="16"/>
      <c r="E7" s="17"/>
      <c r="F7" s="17"/>
      <c r="G7" s="17"/>
      <c r="H7" s="17"/>
      <c r="I7" s="27"/>
      <c r="J7" s="40" t="s">
        <v>58</v>
      </c>
      <c r="K7" s="40" t="s">
        <v>251</v>
      </c>
      <c r="L7" s="17"/>
      <c r="M7" s="17"/>
      <c r="N7" s="17"/>
      <c r="O7" s="17"/>
      <c r="P7" s="17"/>
      <c r="Q7" s="17"/>
      <c r="R7" s="17"/>
      <c r="S7" s="17"/>
      <c r="T7" s="17"/>
      <c r="U7" s="27"/>
      <c r="V7" s="17"/>
      <c r="W7" s="17"/>
    </row>
    <row r="8" ht="18.75" customHeight="1" spans="1:23">
      <c r="A8" s="123">
        <v>1</v>
      </c>
      <c r="B8" s="123">
        <v>2</v>
      </c>
      <c r="C8" s="123">
        <v>3</v>
      </c>
      <c r="D8" s="123">
        <v>4</v>
      </c>
      <c r="E8" s="123">
        <v>5</v>
      </c>
      <c r="F8" s="123">
        <v>6</v>
      </c>
      <c r="G8" s="123">
        <v>7</v>
      </c>
      <c r="H8" s="123">
        <v>8</v>
      </c>
      <c r="I8" s="123">
        <v>9</v>
      </c>
      <c r="J8" s="123">
        <v>10</v>
      </c>
      <c r="K8" s="123">
        <v>11</v>
      </c>
      <c r="L8" s="123">
        <v>12</v>
      </c>
      <c r="M8" s="123">
        <v>13</v>
      </c>
      <c r="N8" s="123">
        <v>14</v>
      </c>
      <c r="O8" s="123">
        <v>15</v>
      </c>
      <c r="P8" s="123">
        <v>16</v>
      </c>
      <c r="Q8" s="123">
        <v>17</v>
      </c>
      <c r="R8" s="123">
        <v>18</v>
      </c>
      <c r="S8" s="123">
        <v>19</v>
      </c>
      <c r="T8" s="123">
        <v>20</v>
      </c>
      <c r="U8" s="123">
        <v>21</v>
      </c>
      <c r="V8" s="123">
        <v>22</v>
      </c>
      <c r="W8" s="123">
        <v>23</v>
      </c>
    </row>
    <row r="9" ht="18.75" customHeight="1" spans="1:23">
      <c r="A9" s="20"/>
      <c r="B9" s="20"/>
      <c r="C9" s="20" t="s">
        <v>252</v>
      </c>
      <c r="D9" s="20"/>
      <c r="E9" s="20"/>
      <c r="F9" s="20"/>
      <c r="G9" s="20"/>
      <c r="H9" s="20"/>
      <c r="I9" s="23">
        <v>5500</v>
      </c>
      <c r="J9" s="23"/>
      <c r="K9" s="23"/>
      <c r="L9" s="23"/>
      <c r="M9" s="23"/>
      <c r="N9" s="23">
        <v>5500</v>
      </c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28" t="s">
        <v>253</v>
      </c>
      <c r="B10" s="28" t="s">
        <v>254</v>
      </c>
      <c r="C10" s="28" t="s">
        <v>252</v>
      </c>
      <c r="D10" s="28" t="s">
        <v>71</v>
      </c>
      <c r="E10" s="28" t="s">
        <v>105</v>
      </c>
      <c r="F10" s="28" t="s">
        <v>106</v>
      </c>
      <c r="G10" s="28" t="s">
        <v>232</v>
      </c>
      <c r="H10" s="28" t="s">
        <v>233</v>
      </c>
      <c r="I10" s="23">
        <v>5500</v>
      </c>
      <c r="J10" s="23"/>
      <c r="K10" s="23"/>
      <c r="L10" s="23"/>
      <c r="M10" s="23"/>
      <c r="N10" s="23">
        <v>5500</v>
      </c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124"/>
      <c r="B11" s="124"/>
      <c r="C11" s="20" t="s">
        <v>255</v>
      </c>
      <c r="D11" s="124"/>
      <c r="E11" s="124"/>
      <c r="F11" s="124"/>
      <c r="G11" s="124"/>
      <c r="H11" s="124"/>
      <c r="I11" s="23">
        <v>50000</v>
      </c>
      <c r="J11" s="23"/>
      <c r="K11" s="23"/>
      <c r="L11" s="23"/>
      <c r="M11" s="23"/>
      <c r="N11" s="23">
        <v>50000</v>
      </c>
      <c r="O11" s="23"/>
      <c r="P11" s="23"/>
      <c r="Q11" s="23"/>
      <c r="R11" s="23"/>
      <c r="S11" s="23"/>
      <c r="T11" s="23"/>
      <c r="U11" s="23"/>
      <c r="V11" s="23"/>
      <c r="W11" s="23"/>
    </row>
    <row r="12" ht="18.75" customHeight="1" spans="1:23">
      <c r="A12" s="28" t="s">
        <v>256</v>
      </c>
      <c r="B12" s="28" t="s">
        <v>257</v>
      </c>
      <c r="C12" s="28" t="s">
        <v>255</v>
      </c>
      <c r="D12" s="28" t="s">
        <v>71</v>
      </c>
      <c r="E12" s="28" t="s">
        <v>105</v>
      </c>
      <c r="F12" s="28" t="s">
        <v>106</v>
      </c>
      <c r="G12" s="28" t="s">
        <v>232</v>
      </c>
      <c r="H12" s="28" t="s">
        <v>233</v>
      </c>
      <c r="I12" s="23">
        <v>50000</v>
      </c>
      <c r="J12" s="23"/>
      <c r="K12" s="23"/>
      <c r="L12" s="23"/>
      <c r="M12" s="23"/>
      <c r="N12" s="23">
        <v>50000</v>
      </c>
      <c r="O12" s="23"/>
      <c r="P12" s="23"/>
      <c r="Q12" s="23"/>
      <c r="R12" s="23"/>
      <c r="S12" s="23"/>
      <c r="T12" s="23"/>
      <c r="U12" s="23"/>
      <c r="V12" s="23"/>
      <c r="W12" s="23"/>
    </row>
    <row r="13" ht="18.75" customHeight="1" spans="1:23">
      <c r="A13" s="124"/>
      <c r="B13" s="124"/>
      <c r="C13" s="20" t="s">
        <v>258</v>
      </c>
      <c r="D13" s="124"/>
      <c r="E13" s="124"/>
      <c r="F13" s="124"/>
      <c r="G13" s="124"/>
      <c r="H13" s="124"/>
      <c r="I13" s="23">
        <v>150000</v>
      </c>
      <c r="J13" s="23">
        <v>150000</v>
      </c>
      <c r="K13" s="23">
        <v>150000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28" t="s">
        <v>259</v>
      </c>
      <c r="B14" s="28" t="s">
        <v>260</v>
      </c>
      <c r="C14" s="28" t="s">
        <v>258</v>
      </c>
      <c r="D14" s="28" t="s">
        <v>71</v>
      </c>
      <c r="E14" s="28" t="s">
        <v>103</v>
      </c>
      <c r="F14" s="28" t="s">
        <v>104</v>
      </c>
      <c r="G14" s="28" t="s">
        <v>232</v>
      </c>
      <c r="H14" s="28" t="s">
        <v>233</v>
      </c>
      <c r="I14" s="23">
        <v>55400</v>
      </c>
      <c r="J14" s="23">
        <v>55400</v>
      </c>
      <c r="K14" s="23">
        <v>55400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8" t="s">
        <v>259</v>
      </c>
      <c r="B15" s="28" t="s">
        <v>260</v>
      </c>
      <c r="C15" s="28" t="s">
        <v>258</v>
      </c>
      <c r="D15" s="28" t="s">
        <v>71</v>
      </c>
      <c r="E15" s="28" t="s">
        <v>103</v>
      </c>
      <c r="F15" s="28" t="s">
        <v>104</v>
      </c>
      <c r="G15" s="28" t="s">
        <v>261</v>
      </c>
      <c r="H15" s="28" t="s">
        <v>262</v>
      </c>
      <c r="I15" s="23">
        <v>10000</v>
      </c>
      <c r="J15" s="23">
        <v>10000</v>
      </c>
      <c r="K15" s="23">
        <v>10000</v>
      </c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18.75" customHeight="1" spans="1:23">
      <c r="A16" s="28" t="s">
        <v>259</v>
      </c>
      <c r="B16" s="28" t="s">
        <v>260</v>
      </c>
      <c r="C16" s="28" t="s">
        <v>258</v>
      </c>
      <c r="D16" s="28" t="s">
        <v>71</v>
      </c>
      <c r="E16" s="28" t="s">
        <v>103</v>
      </c>
      <c r="F16" s="28" t="s">
        <v>104</v>
      </c>
      <c r="G16" s="28" t="s">
        <v>263</v>
      </c>
      <c r="H16" s="28" t="s">
        <v>264</v>
      </c>
      <c r="I16" s="23">
        <v>43000</v>
      </c>
      <c r="J16" s="23">
        <v>43000</v>
      </c>
      <c r="K16" s="23">
        <v>43000</v>
      </c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18.75" customHeight="1" spans="1:23">
      <c r="A17" s="28" t="s">
        <v>259</v>
      </c>
      <c r="B17" s="28" t="s">
        <v>260</v>
      </c>
      <c r="C17" s="28" t="s">
        <v>258</v>
      </c>
      <c r="D17" s="28" t="s">
        <v>71</v>
      </c>
      <c r="E17" s="28" t="s">
        <v>103</v>
      </c>
      <c r="F17" s="28" t="s">
        <v>104</v>
      </c>
      <c r="G17" s="28" t="s">
        <v>265</v>
      </c>
      <c r="H17" s="28" t="s">
        <v>266</v>
      </c>
      <c r="I17" s="23">
        <v>41600</v>
      </c>
      <c r="J17" s="23">
        <v>41600</v>
      </c>
      <c r="K17" s="23">
        <v>41600</v>
      </c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18.75" customHeight="1" spans="1:23">
      <c r="A18" s="124"/>
      <c r="B18" s="124"/>
      <c r="C18" s="20" t="s">
        <v>267</v>
      </c>
      <c r="D18" s="124"/>
      <c r="E18" s="124"/>
      <c r="F18" s="124"/>
      <c r="G18" s="124"/>
      <c r="H18" s="124"/>
      <c r="I18" s="23">
        <v>5000</v>
      </c>
      <c r="J18" s="23"/>
      <c r="K18" s="23"/>
      <c r="L18" s="23"/>
      <c r="M18" s="23"/>
      <c r="N18" s="23">
        <v>5000</v>
      </c>
      <c r="O18" s="23"/>
      <c r="P18" s="23"/>
      <c r="Q18" s="23"/>
      <c r="R18" s="23"/>
      <c r="S18" s="23"/>
      <c r="T18" s="23"/>
      <c r="U18" s="23"/>
      <c r="V18" s="23"/>
      <c r="W18" s="23"/>
    </row>
    <row r="19" ht="18.75" customHeight="1" spans="1:23">
      <c r="A19" s="28" t="s">
        <v>256</v>
      </c>
      <c r="B19" s="28" t="s">
        <v>268</v>
      </c>
      <c r="C19" s="28" t="s">
        <v>267</v>
      </c>
      <c r="D19" s="28" t="s">
        <v>71</v>
      </c>
      <c r="E19" s="28" t="s">
        <v>107</v>
      </c>
      <c r="F19" s="28" t="s">
        <v>108</v>
      </c>
      <c r="G19" s="28" t="s">
        <v>261</v>
      </c>
      <c r="H19" s="28" t="s">
        <v>262</v>
      </c>
      <c r="I19" s="23">
        <v>5000</v>
      </c>
      <c r="J19" s="23"/>
      <c r="K19" s="23"/>
      <c r="L19" s="23"/>
      <c r="M19" s="23"/>
      <c r="N19" s="23">
        <v>5000</v>
      </c>
      <c r="O19" s="23"/>
      <c r="P19" s="23"/>
      <c r="Q19" s="23"/>
      <c r="R19" s="23"/>
      <c r="S19" s="23"/>
      <c r="T19" s="23"/>
      <c r="U19" s="23"/>
      <c r="V19" s="23"/>
      <c r="W19" s="23"/>
    </row>
    <row r="20" ht="18.75" customHeight="1" spans="1:23">
      <c r="A20" s="125" t="s">
        <v>56</v>
      </c>
      <c r="B20" s="125"/>
      <c r="C20" s="125"/>
      <c r="D20" s="125"/>
      <c r="E20" s="125"/>
      <c r="F20" s="125"/>
      <c r="G20" s="125"/>
      <c r="H20" s="125"/>
      <c r="I20" s="23">
        <v>210500</v>
      </c>
      <c r="J20" s="23">
        <v>150000</v>
      </c>
      <c r="K20" s="23">
        <v>150000</v>
      </c>
      <c r="L20" s="23"/>
      <c r="M20" s="23"/>
      <c r="N20" s="23">
        <v>60500</v>
      </c>
      <c r="O20" s="23"/>
      <c r="P20" s="23"/>
      <c r="Q20" s="23"/>
      <c r="R20" s="23"/>
      <c r="S20" s="23"/>
      <c r="T20" s="23"/>
      <c r="U20" s="23"/>
      <c r="V20" s="23"/>
      <c r="W20" s="23"/>
    </row>
  </sheetData>
  <mergeCells count="28">
    <mergeCell ref="A2:W2"/>
    <mergeCell ref="A3:H3"/>
    <mergeCell ref="J4:M4"/>
    <mergeCell ref="N4:P4"/>
    <mergeCell ref="R4:W4"/>
    <mergeCell ref="A20:H2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7"/>
  <sheetViews>
    <sheetView showZeros="0" workbookViewId="0">
      <selection activeCell="B10" sqref="B7:B17"/>
    </sheetView>
  </sheetViews>
  <sheetFormatPr defaultColWidth="9.14285714285714" defaultRowHeight="12" customHeight="1"/>
  <cols>
    <col min="1" max="1" width="54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2" t="s">
        <v>269</v>
      </c>
    </row>
    <row r="2" ht="36.75" customHeight="1" spans="1:10">
      <c r="A2" s="4" t="str">
        <f>"2025"&amp;"年部门项目支出绩效目标表"</f>
        <v>2025年部门项目支出绩效目标表</v>
      </c>
      <c r="B2" s="5"/>
      <c r="C2" s="5"/>
      <c r="D2" s="5"/>
      <c r="E2" s="5"/>
      <c r="F2" s="66"/>
      <c r="G2" s="5"/>
      <c r="H2" s="66"/>
      <c r="I2" s="66"/>
      <c r="J2" s="5"/>
    </row>
    <row r="3" ht="18.75" customHeight="1" spans="1:8">
      <c r="A3" s="48" t="str">
        <f>"单位名称："&amp;"双江拉祜族佤族布朗族傣族自治县卫生健康综合监督执法局"</f>
        <v>单位名称：双江拉祜族佤族布朗族傣族自治县卫生健康综合监督执法局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270</v>
      </c>
      <c r="B4" s="40" t="s">
        <v>271</v>
      </c>
      <c r="C4" s="40" t="s">
        <v>272</v>
      </c>
      <c r="D4" s="40" t="s">
        <v>273</v>
      </c>
      <c r="E4" s="40" t="s">
        <v>274</v>
      </c>
      <c r="F4" s="51" t="s">
        <v>275</v>
      </c>
      <c r="G4" s="40" t="s">
        <v>276</v>
      </c>
      <c r="H4" s="51" t="s">
        <v>277</v>
      </c>
      <c r="I4" s="51" t="s">
        <v>278</v>
      </c>
      <c r="J4" s="40" t="s">
        <v>279</v>
      </c>
    </row>
    <row r="5" ht="18.75" customHeight="1" spans="1:10">
      <c r="A5" s="117">
        <v>1</v>
      </c>
      <c r="B5" s="117">
        <v>2</v>
      </c>
      <c r="C5" s="117">
        <v>3</v>
      </c>
      <c r="D5" s="117">
        <v>4</v>
      </c>
      <c r="E5" s="117">
        <v>5</v>
      </c>
      <c r="F5" s="117">
        <v>6</v>
      </c>
      <c r="G5" s="117">
        <v>7</v>
      </c>
      <c r="H5" s="117">
        <v>8</v>
      </c>
      <c r="I5" s="117">
        <v>9</v>
      </c>
      <c r="J5" s="117">
        <v>10</v>
      </c>
    </row>
    <row r="6" ht="18.75" customHeight="1" spans="1:10">
      <c r="A6" s="118" t="s">
        <v>71</v>
      </c>
      <c r="B6" s="43"/>
      <c r="C6" s="43"/>
      <c r="D6" s="43"/>
      <c r="E6" s="45"/>
      <c r="F6" s="119"/>
      <c r="G6" s="45"/>
      <c r="H6" s="119"/>
      <c r="I6" s="119"/>
      <c r="J6" s="45"/>
    </row>
    <row r="7" ht="18.75" customHeight="1" spans="1:10">
      <c r="A7" s="219" t="s">
        <v>258</v>
      </c>
      <c r="B7" s="121" t="s">
        <v>280</v>
      </c>
      <c r="C7" s="121" t="s">
        <v>281</v>
      </c>
      <c r="D7" s="121" t="s">
        <v>282</v>
      </c>
      <c r="E7" s="118" t="s">
        <v>283</v>
      </c>
      <c r="F7" s="121" t="s">
        <v>284</v>
      </c>
      <c r="G7" s="118" t="s">
        <v>285</v>
      </c>
      <c r="H7" s="121" t="s">
        <v>286</v>
      </c>
      <c r="I7" s="121" t="s">
        <v>287</v>
      </c>
      <c r="J7" s="118" t="s">
        <v>288</v>
      </c>
    </row>
    <row r="8" ht="18.75" customHeight="1" spans="1:10">
      <c r="A8" s="219" t="s">
        <v>258</v>
      </c>
      <c r="B8" s="121" t="s">
        <v>280</v>
      </c>
      <c r="C8" s="121" t="s">
        <v>281</v>
      </c>
      <c r="D8" s="121" t="s">
        <v>282</v>
      </c>
      <c r="E8" s="118" t="s">
        <v>289</v>
      </c>
      <c r="F8" s="121" t="s">
        <v>284</v>
      </c>
      <c r="G8" s="118" t="s">
        <v>290</v>
      </c>
      <c r="H8" s="121" t="s">
        <v>291</v>
      </c>
      <c r="I8" s="121" t="s">
        <v>287</v>
      </c>
      <c r="J8" s="118" t="s">
        <v>292</v>
      </c>
    </row>
    <row r="9" ht="18.75" customHeight="1" spans="1:10">
      <c r="A9" s="219" t="s">
        <v>258</v>
      </c>
      <c r="B9" s="121" t="s">
        <v>280</v>
      </c>
      <c r="C9" s="121" t="s">
        <v>281</v>
      </c>
      <c r="D9" s="121" t="s">
        <v>282</v>
      </c>
      <c r="E9" s="118" t="s">
        <v>293</v>
      </c>
      <c r="F9" s="121" t="s">
        <v>284</v>
      </c>
      <c r="G9" s="118" t="s">
        <v>294</v>
      </c>
      <c r="H9" s="121" t="s">
        <v>295</v>
      </c>
      <c r="I9" s="121" t="s">
        <v>287</v>
      </c>
      <c r="J9" s="118" t="s">
        <v>296</v>
      </c>
    </row>
    <row r="10" ht="18.75" customHeight="1" spans="1:10">
      <c r="A10" s="219" t="s">
        <v>258</v>
      </c>
      <c r="B10" s="121" t="s">
        <v>280</v>
      </c>
      <c r="C10" s="121" t="s">
        <v>281</v>
      </c>
      <c r="D10" s="121" t="s">
        <v>282</v>
      </c>
      <c r="E10" s="118" t="s">
        <v>297</v>
      </c>
      <c r="F10" s="121" t="s">
        <v>298</v>
      </c>
      <c r="G10" s="118" t="s">
        <v>299</v>
      </c>
      <c r="H10" s="121" t="s">
        <v>295</v>
      </c>
      <c r="I10" s="121" t="s">
        <v>287</v>
      </c>
      <c r="J10" s="118" t="s">
        <v>300</v>
      </c>
    </row>
    <row r="11" ht="18.75" customHeight="1" spans="1:10">
      <c r="A11" s="219" t="s">
        <v>258</v>
      </c>
      <c r="B11" s="121" t="s">
        <v>280</v>
      </c>
      <c r="C11" s="121" t="s">
        <v>281</v>
      </c>
      <c r="D11" s="121" t="s">
        <v>301</v>
      </c>
      <c r="E11" s="118" t="s">
        <v>302</v>
      </c>
      <c r="F11" s="121" t="s">
        <v>284</v>
      </c>
      <c r="G11" s="118" t="s">
        <v>303</v>
      </c>
      <c r="H11" s="121" t="s">
        <v>304</v>
      </c>
      <c r="I11" s="121" t="s">
        <v>287</v>
      </c>
      <c r="J11" s="118" t="s">
        <v>305</v>
      </c>
    </row>
    <row r="12" ht="18.75" customHeight="1" spans="1:10">
      <c r="A12" s="219" t="s">
        <v>258</v>
      </c>
      <c r="B12" s="121" t="s">
        <v>280</v>
      </c>
      <c r="C12" s="121" t="s">
        <v>281</v>
      </c>
      <c r="D12" s="121" t="s">
        <v>301</v>
      </c>
      <c r="E12" s="118" t="s">
        <v>306</v>
      </c>
      <c r="F12" s="121" t="s">
        <v>284</v>
      </c>
      <c r="G12" s="118" t="s">
        <v>303</v>
      </c>
      <c r="H12" s="121" t="s">
        <v>304</v>
      </c>
      <c r="I12" s="121" t="s">
        <v>287</v>
      </c>
      <c r="J12" s="118" t="s">
        <v>307</v>
      </c>
    </row>
    <row r="13" ht="18.75" customHeight="1" spans="1:10">
      <c r="A13" s="219" t="s">
        <v>258</v>
      </c>
      <c r="B13" s="121" t="s">
        <v>280</v>
      </c>
      <c r="C13" s="121" t="s">
        <v>281</v>
      </c>
      <c r="D13" s="121" t="s">
        <v>301</v>
      </c>
      <c r="E13" s="118" t="s">
        <v>308</v>
      </c>
      <c r="F13" s="121" t="s">
        <v>284</v>
      </c>
      <c r="G13" s="118" t="s">
        <v>303</v>
      </c>
      <c r="H13" s="121" t="s">
        <v>304</v>
      </c>
      <c r="I13" s="121" t="s">
        <v>287</v>
      </c>
      <c r="J13" s="118" t="s">
        <v>309</v>
      </c>
    </row>
    <row r="14" ht="18.75" customHeight="1" spans="1:10">
      <c r="A14" s="219" t="s">
        <v>258</v>
      </c>
      <c r="B14" s="121" t="s">
        <v>280</v>
      </c>
      <c r="C14" s="121" t="s">
        <v>281</v>
      </c>
      <c r="D14" s="121" t="s">
        <v>310</v>
      </c>
      <c r="E14" s="118" t="s">
        <v>311</v>
      </c>
      <c r="F14" s="121" t="s">
        <v>284</v>
      </c>
      <c r="G14" s="118" t="s">
        <v>303</v>
      </c>
      <c r="H14" s="121" t="s">
        <v>304</v>
      </c>
      <c r="I14" s="121" t="s">
        <v>287</v>
      </c>
      <c r="J14" s="118" t="s">
        <v>312</v>
      </c>
    </row>
    <row r="15" ht="18.75" customHeight="1" spans="1:10">
      <c r="A15" s="219" t="s">
        <v>258</v>
      </c>
      <c r="B15" s="121" t="s">
        <v>280</v>
      </c>
      <c r="C15" s="121" t="s">
        <v>313</v>
      </c>
      <c r="D15" s="121" t="s">
        <v>314</v>
      </c>
      <c r="E15" s="118" t="s">
        <v>315</v>
      </c>
      <c r="F15" s="121" t="s">
        <v>284</v>
      </c>
      <c r="G15" s="118" t="s">
        <v>316</v>
      </c>
      <c r="H15" s="121" t="s">
        <v>304</v>
      </c>
      <c r="I15" s="121" t="s">
        <v>287</v>
      </c>
      <c r="J15" s="118" t="s">
        <v>317</v>
      </c>
    </row>
    <row r="16" ht="18.75" customHeight="1" spans="1:10">
      <c r="A16" s="219" t="s">
        <v>258</v>
      </c>
      <c r="B16" s="121" t="s">
        <v>280</v>
      </c>
      <c r="C16" s="121" t="s">
        <v>313</v>
      </c>
      <c r="D16" s="121" t="s">
        <v>318</v>
      </c>
      <c r="E16" s="118" t="s">
        <v>319</v>
      </c>
      <c r="F16" s="121" t="s">
        <v>284</v>
      </c>
      <c r="G16" s="118" t="s">
        <v>303</v>
      </c>
      <c r="H16" s="121" t="s">
        <v>304</v>
      </c>
      <c r="I16" s="121" t="s">
        <v>287</v>
      </c>
      <c r="J16" s="118" t="s">
        <v>320</v>
      </c>
    </row>
    <row r="17" ht="18.75" customHeight="1" spans="1:10">
      <c r="A17" s="219" t="s">
        <v>258</v>
      </c>
      <c r="B17" s="121" t="s">
        <v>280</v>
      </c>
      <c r="C17" s="121" t="s">
        <v>321</v>
      </c>
      <c r="D17" s="121" t="s">
        <v>322</v>
      </c>
      <c r="E17" s="118" t="s">
        <v>323</v>
      </c>
      <c r="F17" s="121" t="s">
        <v>324</v>
      </c>
      <c r="G17" s="118" t="s">
        <v>325</v>
      </c>
      <c r="H17" s="121" t="s">
        <v>295</v>
      </c>
      <c r="I17" s="121" t="s">
        <v>287</v>
      </c>
      <c r="J17" s="118" t="s">
        <v>326</v>
      </c>
    </row>
  </sheetData>
  <mergeCells count="4">
    <mergeCell ref="A2:J2"/>
    <mergeCell ref="A3:H3"/>
    <mergeCell ref="A7:A17"/>
    <mergeCell ref="B7:B17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10" sqref="A10"/>
    </sheetView>
  </sheetViews>
  <sheetFormatPr defaultColWidth="9.14285714285714" defaultRowHeight="14.25" customHeight="1" outlineLevelCol="5"/>
  <cols>
    <col min="1" max="1" width="32.1428571428571" customWidth="1"/>
    <col min="2" max="2" width="16.8571428571429" customWidth="1"/>
    <col min="3" max="3" width="53.5714285714286" customWidth="1"/>
    <col min="4" max="6" width="28.5714285714286" customWidth="1"/>
  </cols>
  <sheetData>
    <row r="1" ht="15.75" customHeight="1" spans="1:6">
      <c r="A1" s="97">
        <v>1</v>
      </c>
      <c r="B1" s="98">
        <v>0</v>
      </c>
      <c r="C1" s="97">
        <v>1</v>
      </c>
      <c r="D1" s="99"/>
      <c r="E1" s="99"/>
      <c r="F1" s="32" t="s">
        <v>327</v>
      </c>
    </row>
    <row r="2" ht="36.75" customHeight="1" spans="1:6">
      <c r="A2" s="100" t="str">
        <f>"2025"&amp;"年部门政府性基金预算支出预算表"</f>
        <v>2025年部门政府性基金预算支出预算表</v>
      </c>
      <c r="B2" s="101" t="s">
        <v>328</v>
      </c>
      <c r="C2" s="102"/>
      <c r="D2" s="103"/>
      <c r="E2" s="103"/>
      <c r="F2" s="103"/>
    </row>
    <row r="3" ht="18.75" customHeight="1" spans="1:6">
      <c r="A3" s="6" t="str">
        <f>"单位名称："&amp;"双江拉祜族佤族布朗族傣族自治县卫生健康综合监督执法局"</f>
        <v>单位名称：双江拉祜族佤族布朗族傣族自治县卫生健康综合监督执法局</v>
      </c>
      <c r="B3" s="6" t="s">
        <v>329</v>
      </c>
      <c r="C3" s="97"/>
      <c r="D3" s="99"/>
      <c r="E3" s="99"/>
      <c r="F3" s="32" t="s">
        <v>1</v>
      </c>
    </row>
    <row r="4" ht="18.75" customHeight="1" spans="1:6">
      <c r="A4" s="104" t="s">
        <v>187</v>
      </c>
      <c r="B4" s="105" t="s">
        <v>73</v>
      </c>
      <c r="C4" s="106" t="s">
        <v>74</v>
      </c>
      <c r="D4" s="12" t="s">
        <v>330</v>
      </c>
      <c r="E4" s="12"/>
      <c r="F4" s="13"/>
    </row>
    <row r="5" ht="18.75" customHeight="1" spans="1:6">
      <c r="A5" s="107"/>
      <c r="B5" s="108"/>
      <c r="C5" s="109"/>
      <c r="D5" s="91" t="s">
        <v>56</v>
      </c>
      <c r="E5" s="91" t="s">
        <v>75</v>
      </c>
      <c r="F5" s="91" t="s">
        <v>76</v>
      </c>
    </row>
    <row r="6" ht="18.75" customHeight="1" spans="1:6">
      <c r="A6" s="110">
        <v>1</v>
      </c>
      <c r="B6" s="111" t="s">
        <v>168</v>
      </c>
      <c r="C6" s="112">
        <v>3</v>
      </c>
      <c r="D6" s="113">
        <v>4</v>
      </c>
      <c r="E6" s="113">
        <v>5</v>
      </c>
      <c r="F6" s="113">
        <v>6</v>
      </c>
    </row>
    <row r="7" ht="18.75" customHeight="1" spans="1:6">
      <c r="A7" s="114"/>
      <c r="B7" s="79"/>
      <c r="C7" s="79"/>
      <c r="D7" s="23"/>
      <c r="E7" s="23"/>
      <c r="F7" s="23"/>
    </row>
    <row r="8" ht="18.75" customHeight="1" spans="1:6">
      <c r="A8" s="114"/>
      <c r="B8" s="79"/>
      <c r="C8" s="79"/>
      <c r="D8" s="23"/>
      <c r="E8" s="23"/>
      <c r="F8" s="23"/>
    </row>
    <row r="9" ht="18.75" customHeight="1" spans="1:6">
      <c r="A9" s="115" t="s">
        <v>56</v>
      </c>
      <c r="B9" s="116"/>
      <c r="C9" s="24"/>
      <c r="D9" s="23"/>
      <c r="E9" s="23"/>
      <c r="F9" s="23"/>
    </row>
    <row r="10" customHeight="1" spans="1:1">
      <c r="A10" s="30" t="s">
        <v>331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Zeros="0" workbookViewId="0">
      <selection activeCell="B10" sqref="B10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.75" customHeight="1" spans="1:17">
      <c r="A1" s="2"/>
      <c r="B1" s="2"/>
      <c r="C1" s="2"/>
      <c r="D1" s="2"/>
      <c r="E1" s="2"/>
      <c r="F1" s="2"/>
      <c r="G1" s="2"/>
      <c r="H1" s="2"/>
      <c r="I1" s="2"/>
      <c r="J1" s="2"/>
      <c r="O1" s="31"/>
      <c r="P1" s="31"/>
      <c r="Q1" s="32" t="s">
        <v>332</v>
      </c>
    </row>
    <row r="2" ht="35.25" customHeight="1" spans="1:17">
      <c r="A2" s="33" t="str">
        <f>"2025"&amp;"年部门政府采购预算表"</f>
        <v>2025年部门政府采购预算表</v>
      </c>
      <c r="B2" s="5"/>
      <c r="C2" s="5"/>
      <c r="D2" s="5"/>
      <c r="E2" s="5"/>
      <c r="F2" s="5"/>
      <c r="G2" s="5"/>
      <c r="H2" s="5"/>
      <c r="I2" s="5"/>
      <c r="J2" s="5"/>
      <c r="K2" s="66"/>
      <c r="L2" s="5"/>
      <c r="M2" s="5"/>
      <c r="N2" s="5"/>
      <c r="O2" s="66"/>
      <c r="P2" s="66"/>
      <c r="Q2" s="5"/>
    </row>
    <row r="3" ht="18.75" customHeight="1" spans="1:17">
      <c r="A3" s="34" t="str">
        <f>"单位名称："&amp;"双江拉祜族佤族布朗族傣族自治县卫生健康综合监督执法局"</f>
        <v>单位名称：双江拉祜族佤族布朗族傣族自治县卫生健康综合监督执法局</v>
      </c>
      <c r="B3" s="8"/>
      <c r="C3" s="8"/>
      <c r="D3" s="8"/>
      <c r="E3" s="8"/>
      <c r="F3" s="8"/>
      <c r="G3" s="8"/>
      <c r="H3" s="8"/>
      <c r="I3" s="8"/>
      <c r="J3" s="8"/>
      <c r="O3" s="84"/>
      <c r="P3" s="84"/>
      <c r="Q3" s="32" t="s">
        <v>174</v>
      </c>
    </row>
    <row r="4" ht="18.75" customHeight="1" spans="1:17">
      <c r="A4" s="10" t="s">
        <v>333</v>
      </c>
      <c r="B4" s="69" t="s">
        <v>334</v>
      </c>
      <c r="C4" s="69" t="s">
        <v>335</v>
      </c>
      <c r="D4" s="69" t="s">
        <v>336</v>
      </c>
      <c r="E4" s="69" t="s">
        <v>337</v>
      </c>
      <c r="F4" s="69" t="s">
        <v>338</v>
      </c>
      <c r="G4" s="38" t="s">
        <v>194</v>
      </c>
      <c r="H4" s="38"/>
      <c r="I4" s="38"/>
      <c r="J4" s="38"/>
      <c r="K4" s="71"/>
      <c r="L4" s="38"/>
      <c r="M4" s="38"/>
      <c r="N4" s="38"/>
      <c r="O4" s="86"/>
      <c r="P4" s="71"/>
      <c r="Q4" s="39"/>
    </row>
    <row r="5" ht="18.75" customHeight="1" spans="1:17">
      <c r="A5" s="15"/>
      <c r="B5" s="72"/>
      <c r="C5" s="72"/>
      <c r="D5" s="72"/>
      <c r="E5" s="72"/>
      <c r="F5" s="72"/>
      <c r="G5" s="72" t="s">
        <v>56</v>
      </c>
      <c r="H5" s="72" t="s">
        <v>59</v>
      </c>
      <c r="I5" s="72" t="s">
        <v>339</v>
      </c>
      <c r="J5" s="72" t="s">
        <v>340</v>
      </c>
      <c r="K5" s="94" t="s">
        <v>341</v>
      </c>
      <c r="L5" s="87" t="s">
        <v>78</v>
      </c>
      <c r="M5" s="87"/>
      <c r="N5" s="87"/>
      <c r="O5" s="95"/>
      <c r="P5" s="96"/>
      <c r="Q5" s="74"/>
    </row>
    <row r="6" ht="27" customHeight="1" spans="1:17">
      <c r="A6" s="17"/>
      <c r="B6" s="74"/>
      <c r="C6" s="74"/>
      <c r="D6" s="74"/>
      <c r="E6" s="74"/>
      <c r="F6" s="74"/>
      <c r="G6" s="74"/>
      <c r="H6" s="74" t="s">
        <v>58</v>
      </c>
      <c r="I6" s="74"/>
      <c r="J6" s="74"/>
      <c r="K6" s="75"/>
      <c r="L6" s="74" t="s">
        <v>58</v>
      </c>
      <c r="M6" s="74" t="s">
        <v>65</v>
      </c>
      <c r="N6" s="74" t="s">
        <v>202</v>
      </c>
      <c r="O6" s="90" t="s">
        <v>67</v>
      </c>
      <c r="P6" s="75" t="s">
        <v>68</v>
      </c>
      <c r="Q6" s="74" t="s">
        <v>69</v>
      </c>
    </row>
    <row r="7" ht="18.75" customHeight="1" spans="1:17">
      <c r="A7" s="27">
        <v>1</v>
      </c>
      <c r="B7" s="91">
        <v>2</v>
      </c>
      <c r="C7" s="91">
        <v>3</v>
      </c>
      <c r="D7" s="27">
        <v>4</v>
      </c>
      <c r="E7" s="91">
        <v>5</v>
      </c>
      <c r="F7" s="91">
        <v>6</v>
      </c>
      <c r="G7" s="27">
        <v>7</v>
      </c>
      <c r="H7" s="91">
        <v>8</v>
      </c>
      <c r="I7" s="91">
        <v>9</v>
      </c>
      <c r="J7" s="27">
        <v>10</v>
      </c>
      <c r="K7" s="91">
        <v>11</v>
      </c>
      <c r="L7" s="91">
        <v>12</v>
      </c>
      <c r="M7" s="27">
        <v>13</v>
      </c>
      <c r="N7" s="91">
        <v>14</v>
      </c>
      <c r="O7" s="91">
        <v>15</v>
      </c>
      <c r="P7" s="27">
        <v>16</v>
      </c>
      <c r="Q7" s="91">
        <v>17</v>
      </c>
    </row>
    <row r="8" ht="18.75" customHeight="1" spans="1:17">
      <c r="A8" s="77" t="s">
        <v>71</v>
      </c>
      <c r="B8" s="78"/>
      <c r="C8" s="78"/>
      <c r="D8" s="78"/>
      <c r="E8" s="92"/>
      <c r="F8" s="23">
        <v>12700</v>
      </c>
      <c r="G8" s="23">
        <v>12700</v>
      </c>
      <c r="H8" s="23">
        <v>12700</v>
      </c>
      <c r="I8" s="23"/>
      <c r="J8" s="23"/>
      <c r="K8" s="23"/>
      <c r="L8" s="23"/>
      <c r="M8" s="23"/>
      <c r="N8" s="23"/>
      <c r="O8" s="23"/>
      <c r="P8" s="23"/>
      <c r="Q8" s="23"/>
    </row>
    <row r="9" ht="18.75" customHeight="1" spans="1:17">
      <c r="A9" s="220" t="s">
        <v>258</v>
      </c>
      <c r="B9" s="78" t="s">
        <v>342</v>
      </c>
      <c r="C9" s="78" t="s">
        <v>342</v>
      </c>
      <c r="D9" s="78" t="s">
        <v>343</v>
      </c>
      <c r="E9" s="92">
        <v>15</v>
      </c>
      <c r="F9" s="23">
        <v>2700</v>
      </c>
      <c r="G9" s="23">
        <v>2700</v>
      </c>
      <c r="H9" s="23">
        <v>2700</v>
      </c>
      <c r="I9" s="23"/>
      <c r="J9" s="23"/>
      <c r="K9" s="23"/>
      <c r="L9" s="23"/>
      <c r="M9" s="23"/>
      <c r="N9" s="23"/>
      <c r="O9" s="23"/>
      <c r="P9" s="23"/>
      <c r="Q9" s="23"/>
    </row>
    <row r="10" ht="18.75" customHeight="1" spans="1:17">
      <c r="A10" s="220" t="s">
        <v>258</v>
      </c>
      <c r="B10" s="78" t="s">
        <v>344</v>
      </c>
      <c r="C10" s="78" t="s">
        <v>344</v>
      </c>
      <c r="D10" s="78" t="s">
        <v>345</v>
      </c>
      <c r="E10" s="92">
        <v>1</v>
      </c>
      <c r="F10" s="23">
        <v>10000</v>
      </c>
      <c r="G10" s="23">
        <v>10000</v>
      </c>
      <c r="H10" s="23">
        <v>10000</v>
      </c>
      <c r="I10" s="23"/>
      <c r="J10" s="23"/>
      <c r="K10" s="23"/>
      <c r="L10" s="23"/>
      <c r="M10" s="23"/>
      <c r="N10" s="23"/>
      <c r="O10" s="23"/>
      <c r="P10" s="23"/>
      <c r="Q10" s="23"/>
    </row>
    <row r="11" ht="18.75" customHeight="1" spans="1:17">
      <c r="A11" s="80" t="s">
        <v>56</v>
      </c>
      <c r="B11" s="24"/>
      <c r="C11" s="24"/>
      <c r="D11" s="24"/>
      <c r="E11" s="24"/>
      <c r="F11" s="23">
        <v>12700</v>
      </c>
      <c r="G11" s="23">
        <v>12700</v>
      </c>
      <c r="H11" s="23">
        <v>12700</v>
      </c>
      <c r="I11" s="23"/>
      <c r="J11" s="23"/>
      <c r="K11" s="23"/>
      <c r="L11" s="23"/>
      <c r="M11" s="23"/>
      <c r="N11" s="23"/>
      <c r="O11" s="23"/>
      <c r="P11" s="23"/>
      <c r="Q11" s="23"/>
    </row>
  </sheetData>
  <mergeCells count="16">
    <mergeCell ref="A2:Q2"/>
    <mergeCell ref="A3:F3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Zeros="0" workbookViewId="0">
      <selection activeCell="B18" sqref="B18"/>
    </sheetView>
  </sheetViews>
  <sheetFormatPr defaultColWidth="9.14285714285714" defaultRowHeight="14.25" customHeight="1"/>
  <cols>
    <col min="1" max="1" width="31.4285714285714" customWidth="1"/>
    <col min="2" max="3" width="21.8571428571429" customWidth="1"/>
    <col min="4" max="14" width="19" customWidth="1"/>
  </cols>
  <sheetData>
    <row r="1" ht="13.5" customHeight="1" spans="1:14">
      <c r="A1" s="62"/>
      <c r="B1" s="62"/>
      <c r="C1" s="63"/>
      <c r="D1" s="62"/>
      <c r="E1" s="62"/>
      <c r="F1" s="62"/>
      <c r="G1" s="62"/>
      <c r="H1" s="64"/>
      <c r="I1" s="57"/>
      <c r="J1" s="57"/>
      <c r="K1" s="57"/>
      <c r="L1" s="31"/>
      <c r="M1" s="82"/>
      <c r="N1" s="83" t="s">
        <v>346</v>
      </c>
    </row>
    <row r="2" ht="34.5" customHeight="1" spans="1:14">
      <c r="A2" s="33" t="str">
        <f>"2025"&amp;"年部门政府购买服务预算表"</f>
        <v>2025年部门政府购买服务预算表</v>
      </c>
      <c r="B2" s="65"/>
      <c r="C2" s="66"/>
      <c r="D2" s="65"/>
      <c r="E2" s="65"/>
      <c r="F2" s="65"/>
      <c r="G2" s="65"/>
      <c r="H2" s="67"/>
      <c r="I2" s="65"/>
      <c r="J2" s="65"/>
      <c r="K2" s="65"/>
      <c r="L2" s="66"/>
      <c r="M2" s="67"/>
      <c r="N2" s="65"/>
    </row>
    <row r="3" ht="18.75" customHeight="1" spans="1:14">
      <c r="A3" s="54" t="str">
        <f>"单位名称："&amp;"双江拉祜族佤族布朗族傣族自治县卫生健康综合监督执法局"</f>
        <v>单位名称：双江拉祜族佤族布朗族傣族自治县卫生健康综合监督执法局</v>
      </c>
      <c r="B3" s="55"/>
      <c r="C3" s="68"/>
      <c r="D3" s="55"/>
      <c r="E3" s="55"/>
      <c r="F3" s="55"/>
      <c r="G3" s="55"/>
      <c r="H3" s="64"/>
      <c r="I3" s="57"/>
      <c r="J3" s="57"/>
      <c r="K3" s="57"/>
      <c r="L3" s="84"/>
      <c r="M3" s="85"/>
      <c r="N3" s="83" t="s">
        <v>174</v>
      </c>
    </row>
    <row r="4" ht="18.75" customHeight="1" spans="1:14">
      <c r="A4" s="10" t="s">
        <v>333</v>
      </c>
      <c r="B4" s="69" t="s">
        <v>347</v>
      </c>
      <c r="C4" s="70" t="s">
        <v>348</v>
      </c>
      <c r="D4" s="38" t="s">
        <v>194</v>
      </c>
      <c r="E4" s="38"/>
      <c r="F4" s="38"/>
      <c r="G4" s="38"/>
      <c r="H4" s="71"/>
      <c r="I4" s="38"/>
      <c r="J4" s="38"/>
      <c r="K4" s="38"/>
      <c r="L4" s="86"/>
      <c r="M4" s="71"/>
      <c r="N4" s="39"/>
    </row>
    <row r="5" ht="18.75" customHeight="1" spans="1:14">
      <c r="A5" s="15"/>
      <c r="B5" s="72"/>
      <c r="C5" s="73"/>
      <c r="D5" s="72" t="s">
        <v>56</v>
      </c>
      <c r="E5" s="72" t="s">
        <v>59</v>
      </c>
      <c r="F5" s="72" t="s">
        <v>349</v>
      </c>
      <c r="G5" s="72" t="s">
        <v>340</v>
      </c>
      <c r="H5" s="73" t="s">
        <v>341</v>
      </c>
      <c r="I5" s="87" t="s">
        <v>78</v>
      </c>
      <c r="J5" s="87"/>
      <c r="K5" s="87"/>
      <c r="L5" s="88"/>
      <c r="M5" s="89"/>
      <c r="N5" s="74"/>
    </row>
    <row r="6" ht="27" customHeight="1" spans="1:14">
      <c r="A6" s="17"/>
      <c r="B6" s="74"/>
      <c r="C6" s="75"/>
      <c r="D6" s="74"/>
      <c r="E6" s="74"/>
      <c r="F6" s="74"/>
      <c r="G6" s="74"/>
      <c r="H6" s="75"/>
      <c r="I6" s="74" t="s">
        <v>58</v>
      </c>
      <c r="J6" s="74" t="s">
        <v>65</v>
      </c>
      <c r="K6" s="74" t="s">
        <v>202</v>
      </c>
      <c r="L6" s="90" t="s">
        <v>67</v>
      </c>
      <c r="M6" s="75" t="s">
        <v>68</v>
      </c>
      <c r="N6" s="74" t="s">
        <v>69</v>
      </c>
    </row>
    <row r="7" ht="18.75" customHeight="1" spans="1:14">
      <c r="A7" s="76">
        <v>1</v>
      </c>
      <c r="B7" s="76">
        <v>2</v>
      </c>
      <c r="C7" s="76">
        <v>3</v>
      </c>
      <c r="D7" s="76">
        <v>4</v>
      </c>
      <c r="E7" s="76">
        <v>5</v>
      </c>
      <c r="F7" s="76">
        <v>6</v>
      </c>
      <c r="G7" s="76">
        <v>7</v>
      </c>
      <c r="H7" s="76">
        <v>8</v>
      </c>
      <c r="I7" s="76">
        <v>9</v>
      </c>
      <c r="J7" s="76">
        <v>10</v>
      </c>
      <c r="K7" s="76">
        <v>11</v>
      </c>
      <c r="L7" s="76">
        <v>12</v>
      </c>
      <c r="M7" s="76">
        <v>13</v>
      </c>
      <c r="N7" s="76">
        <v>14</v>
      </c>
    </row>
    <row r="8" ht="18.75" customHeight="1" spans="1:14">
      <c r="A8" s="77"/>
      <c r="B8" s="78"/>
      <c r="C8" s="79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7"/>
      <c r="B9" s="78"/>
      <c r="C9" s="79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0" t="s">
        <v>56</v>
      </c>
      <c r="B10" s="24"/>
      <c r="C10" s="81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customHeight="1" spans="1:1">
      <c r="A11" s="30" t="s">
        <v>331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7"/>
  <sheetViews>
    <sheetView showZeros="0" workbookViewId="0">
      <selection activeCell="A16" sqref="A16"/>
    </sheetView>
  </sheetViews>
  <sheetFormatPr defaultColWidth="9.14285714285714" defaultRowHeight="14.25" customHeight="1" outlineLevelRow="6" outlineLevelCol="7"/>
  <cols>
    <col min="1" max="1" width="37.7142857142857" customWidth="1"/>
    <col min="2" max="4" width="22.8571428571429" customWidth="1"/>
    <col min="5" max="8" width="20.8571428571429" customWidth="1"/>
  </cols>
  <sheetData>
    <row r="1" ht="13.5" customHeight="1" spans="1:8">
      <c r="A1" s="2"/>
      <c r="B1" s="2"/>
      <c r="C1" s="2"/>
      <c r="D1" s="52"/>
      <c r="H1" s="31" t="s">
        <v>350</v>
      </c>
    </row>
    <row r="2" ht="27.75" customHeight="1" spans="1:8">
      <c r="A2" s="53" t="str">
        <f>"2025"&amp;"年县对下转移支付预算表"</f>
        <v>2025年县对下转移支付预算表</v>
      </c>
      <c r="B2" s="5"/>
      <c r="C2" s="5"/>
      <c r="D2" s="5"/>
      <c r="E2" s="5"/>
      <c r="F2" s="5"/>
      <c r="G2" s="5"/>
      <c r="H2" s="5"/>
    </row>
    <row r="3" ht="18.75" customHeight="1" spans="1:8">
      <c r="A3" s="54" t="str">
        <f>"单位名称："&amp;"双江拉祜族佤族布朗族傣族自治县卫生健康综合监督执法局"</f>
        <v>单位名称：双江拉祜族佤族布朗族傣族自治县卫生健康综合监督执法局</v>
      </c>
      <c r="B3" s="55"/>
      <c r="C3" s="55"/>
      <c r="D3" s="56"/>
      <c r="E3" s="57"/>
      <c r="F3" s="57"/>
      <c r="G3" s="57"/>
      <c r="H3" s="31" t="s">
        <v>174</v>
      </c>
    </row>
    <row r="4" ht="18.75" customHeight="1" spans="1:8">
      <c r="A4" s="25" t="s">
        <v>351</v>
      </c>
      <c r="B4" s="11" t="s">
        <v>194</v>
      </c>
      <c r="C4" s="12"/>
      <c r="D4" s="12"/>
      <c r="E4" s="11" t="s">
        <v>352</v>
      </c>
      <c r="F4" s="12"/>
      <c r="G4" s="12"/>
      <c r="H4" s="13"/>
    </row>
    <row r="5" ht="18.75" customHeight="1" spans="1:8">
      <c r="A5" s="27"/>
      <c r="B5" s="26" t="s">
        <v>56</v>
      </c>
      <c r="C5" s="10" t="s">
        <v>59</v>
      </c>
      <c r="D5" s="58" t="s">
        <v>349</v>
      </c>
      <c r="E5" s="59" t="s">
        <v>353</v>
      </c>
      <c r="F5" s="59" t="s">
        <v>353</v>
      </c>
      <c r="G5" s="59" t="s">
        <v>353</v>
      </c>
      <c r="H5" s="60" t="s">
        <v>353</v>
      </c>
    </row>
    <row r="6" ht="18.75" customHeight="1" spans="1:8">
      <c r="A6" s="59">
        <v>1</v>
      </c>
      <c r="B6" s="59">
        <v>2</v>
      </c>
      <c r="C6" s="59">
        <v>3</v>
      </c>
      <c r="D6" s="61">
        <v>4</v>
      </c>
      <c r="E6" s="59">
        <v>5</v>
      </c>
      <c r="F6" s="59">
        <v>6</v>
      </c>
      <c r="G6" s="59">
        <v>7</v>
      </c>
      <c r="H6" s="59">
        <v>8</v>
      </c>
    </row>
    <row r="7" customHeight="1" spans="1:1">
      <c r="A7" s="30" t="s">
        <v>331</v>
      </c>
    </row>
  </sheetData>
  <mergeCells count="5">
    <mergeCell ref="A2:H2"/>
    <mergeCell ref="A3:G3"/>
    <mergeCell ref="B4:D4"/>
    <mergeCell ref="E4:H4"/>
    <mergeCell ref="A4:A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6"/>
  <sheetViews>
    <sheetView showZeros="0" workbookViewId="0">
      <selection activeCell="B15" sqref="B15"/>
    </sheetView>
  </sheetViews>
  <sheetFormatPr defaultColWidth="9.14285714285714" defaultRowHeight="12" customHeight="1" outlineLevelRow="5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285714285714" customWidth="1"/>
    <col min="10" max="10" width="18.8571428571429" customWidth="1"/>
  </cols>
  <sheetData>
    <row r="1" ht="19.5" customHeight="1" spans="10:10">
      <c r="J1" s="31" t="s">
        <v>354</v>
      </c>
    </row>
    <row r="2" ht="36" customHeight="1" spans="1:10">
      <c r="A2" s="4" t="str">
        <f>"2025"&amp;"年县对下转移支付绩效目标表"</f>
        <v>2025年县对下转移支付绩效目标表</v>
      </c>
      <c r="B2" s="5"/>
      <c r="C2" s="5"/>
      <c r="D2" s="5"/>
      <c r="E2" s="5"/>
      <c r="F2" s="47"/>
      <c r="G2" s="5"/>
      <c r="H2" s="47"/>
      <c r="I2" s="47"/>
      <c r="J2" s="5"/>
    </row>
    <row r="3" ht="18.75" customHeight="1" spans="1:8">
      <c r="A3" s="48" t="str">
        <f>"单位名称："&amp;"双江拉祜族佤族布朗族傣族自治县卫生健康综合监督执法局"</f>
        <v>单位名称：双江拉祜族佤族布朗族傣族自治县卫生健康综合监督执法局</v>
      </c>
      <c r="B3" s="49"/>
      <c r="C3" s="49"/>
      <c r="D3" s="49"/>
      <c r="E3" s="49"/>
      <c r="F3" s="50"/>
      <c r="G3" s="49"/>
      <c r="H3" s="50"/>
    </row>
    <row r="4" ht="18.75" customHeight="1" spans="1:10">
      <c r="A4" s="40" t="s">
        <v>270</v>
      </c>
      <c r="B4" s="40" t="s">
        <v>271</v>
      </c>
      <c r="C4" s="40" t="s">
        <v>272</v>
      </c>
      <c r="D4" s="40" t="s">
        <v>273</v>
      </c>
      <c r="E4" s="40" t="s">
        <v>274</v>
      </c>
      <c r="F4" s="51" t="s">
        <v>275</v>
      </c>
      <c r="G4" s="40" t="s">
        <v>276</v>
      </c>
      <c r="H4" s="51" t="s">
        <v>277</v>
      </c>
      <c r="I4" s="51" t="s">
        <v>278</v>
      </c>
      <c r="J4" s="40" t="s">
        <v>279</v>
      </c>
    </row>
    <row r="5" ht="18.75" customHeight="1" spans="1:10">
      <c r="A5" s="40">
        <v>1</v>
      </c>
      <c r="B5" s="40">
        <v>2</v>
      </c>
      <c r="C5" s="40">
        <v>3</v>
      </c>
      <c r="D5" s="40">
        <v>4</v>
      </c>
      <c r="E5" s="40">
        <v>5</v>
      </c>
      <c r="F5" s="51">
        <v>6</v>
      </c>
      <c r="G5" s="40">
        <v>7</v>
      </c>
      <c r="H5" s="51">
        <v>8</v>
      </c>
      <c r="I5" s="51">
        <v>9</v>
      </c>
      <c r="J5" s="40">
        <v>10</v>
      </c>
    </row>
    <row r="6" customHeight="1" spans="1:1">
      <c r="A6" s="30" t="s">
        <v>355</v>
      </c>
    </row>
  </sheetData>
  <mergeCells count="2">
    <mergeCell ref="A2:J2"/>
    <mergeCell ref="A3:H3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A9" sqref="A9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571428571429" customWidth="1"/>
    <col min="4" max="4" width="23.5714285714286" customWidth="1"/>
    <col min="5" max="5" width="17.8571428571429" customWidth="1"/>
    <col min="6" max="6" width="23.5714285714286" customWidth="1"/>
    <col min="7" max="7" width="25.1428571428571" customWidth="1"/>
    <col min="8" max="8" width="18.8571428571429" customWidth="1"/>
  </cols>
  <sheetData>
    <row r="1" ht="14.25" customHeight="1" spans="8:8">
      <c r="H1" s="32" t="s">
        <v>356</v>
      </c>
    </row>
    <row r="2" ht="34.5" customHeight="1" spans="1:8">
      <c r="A2" s="33" t="str">
        <f>"2025"&amp;"年新增资产配置表"</f>
        <v>2025年新增资产配置表</v>
      </c>
      <c r="B2" s="5"/>
      <c r="C2" s="5"/>
      <c r="D2" s="5"/>
      <c r="E2" s="5"/>
      <c r="F2" s="5"/>
      <c r="G2" s="5"/>
      <c r="H2" s="5"/>
    </row>
    <row r="3" ht="18.75" customHeight="1" spans="1:8">
      <c r="A3" s="34" t="str">
        <f>"单位名称："&amp;"双江拉祜族佤族布朗族傣族自治县卫生健康综合监督执法局"</f>
        <v>单位名称：双江拉祜族佤族布朗族傣族自治县卫生健康综合监督执法局</v>
      </c>
      <c r="B3" s="7"/>
      <c r="C3" s="35"/>
      <c r="H3" s="36" t="s">
        <v>174</v>
      </c>
    </row>
    <row r="4" ht="18.75" customHeight="1" spans="1:8">
      <c r="A4" s="10" t="s">
        <v>187</v>
      </c>
      <c r="B4" s="10" t="s">
        <v>357</v>
      </c>
      <c r="C4" s="10" t="s">
        <v>358</v>
      </c>
      <c r="D4" s="10" t="s">
        <v>359</v>
      </c>
      <c r="E4" s="10" t="s">
        <v>360</v>
      </c>
      <c r="F4" s="37" t="s">
        <v>361</v>
      </c>
      <c r="G4" s="38"/>
      <c r="H4" s="39"/>
    </row>
    <row r="5" ht="18.75" customHeight="1" spans="1:8">
      <c r="A5" s="17"/>
      <c r="B5" s="17"/>
      <c r="C5" s="17"/>
      <c r="D5" s="17"/>
      <c r="E5" s="17"/>
      <c r="F5" s="40" t="s">
        <v>337</v>
      </c>
      <c r="G5" s="40" t="s">
        <v>362</v>
      </c>
      <c r="H5" s="40" t="s">
        <v>363</v>
      </c>
    </row>
    <row r="6" ht="18.75" customHeight="1" spans="1:8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2">
        <v>7</v>
      </c>
      <c r="H6" s="41">
        <v>8</v>
      </c>
    </row>
    <row r="7" ht="18.75" customHeight="1" spans="1:8">
      <c r="A7" s="43"/>
      <c r="B7" s="43"/>
      <c r="C7" s="43"/>
      <c r="D7" s="43"/>
      <c r="E7" s="43"/>
      <c r="F7" s="44"/>
      <c r="G7" s="23"/>
      <c r="H7" s="23"/>
    </row>
    <row r="8" ht="18.75" customHeight="1" spans="1:8">
      <c r="A8" s="45" t="s">
        <v>56</v>
      </c>
      <c r="B8" s="46"/>
      <c r="C8" s="46"/>
      <c r="D8" s="46"/>
      <c r="E8" s="46"/>
      <c r="F8" s="44"/>
      <c r="G8" s="23"/>
      <c r="H8" s="23"/>
    </row>
    <row r="9" customHeight="1" spans="1:1">
      <c r="A9" s="30" t="s">
        <v>355</v>
      </c>
    </row>
  </sheetData>
  <mergeCells count="9">
    <mergeCell ref="A2:H2"/>
    <mergeCell ref="A3:C3"/>
    <mergeCell ref="F4:H4"/>
    <mergeCell ref="A8:E8"/>
    <mergeCell ref="A4:A5"/>
    <mergeCell ref="B4:B5"/>
    <mergeCell ref="C4:C5"/>
    <mergeCell ref="D4:D5"/>
    <mergeCell ref="E4:E5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A11" sqref="A11"/>
    </sheetView>
  </sheetViews>
  <sheetFormatPr defaultColWidth="9.14285714285714" defaultRowHeight="14.25" customHeight="1"/>
  <cols>
    <col min="1" max="1" width="13.4285714285714" customWidth="1"/>
    <col min="2" max="2" width="41" customWidth="1"/>
    <col min="3" max="3" width="23.8571428571429" customWidth="1"/>
    <col min="4" max="4" width="11.1428571428571" customWidth="1"/>
    <col min="5" max="5" width="33.4285714285714" customWidth="1"/>
    <col min="6" max="6" width="9.85714285714286" customWidth="1"/>
    <col min="7" max="7" width="17.7142857142857" customWidth="1"/>
    <col min="8" max="11" width="23" customWidth="1"/>
  </cols>
  <sheetData>
    <row r="1" ht="19.5" customHeight="1" spans="4:11">
      <c r="D1" s="1"/>
      <c r="E1" s="1"/>
      <c r="F1" s="1"/>
      <c r="G1" s="1"/>
      <c r="H1" s="2"/>
      <c r="I1" s="2"/>
      <c r="J1" s="2"/>
      <c r="K1" s="31" t="s">
        <v>364</v>
      </c>
    </row>
    <row r="2" ht="42.75" customHeight="1" spans="1:11">
      <c r="A2" s="4" t="str">
        <f>"2025"&amp;"年转移支付补助项目支出预算表"</f>
        <v>2025年转移支付补助项目支出预算表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8.75" customHeight="1" spans="1:11">
      <c r="A3" s="6" t="str">
        <f>"单位名称："&amp;"双江拉祜族佤族布朗族傣族自治县卫生健康综合监督执法局"</f>
        <v>单位名称：双江拉祜族佤族布朗族傣族自治县卫生健康综合监督执法局</v>
      </c>
      <c r="B3" s="7"/>
      <c r="C3" s="7"/>
      <c r="D3" s="7"/>
      <c r="E3" s="7"/>
      <c r="F3" s="7"/>
      <c r="G3" s="7"/>
      <c r="H3" s="8"/>
      <c r="I3" s="8"/>
      <c r="J3" s="8"/>
      <c r="K3" s="3" t="s">
        <v>174</v>
      </c>
    </row>
    <row r="4" ht="18.75" customHeight="1" spans="1:11">
      <c r="A4" s="9" t="s">
        <v>246</v>
      </c>
      <c r="B4" s="9" t="s">
        <v>189</v>
      </c>
      <c r="C4" s="9" t="s">
        <v>247</v>
      </c>
      <c r="D4" s="10" t="s">
        <v>190</v>
      </c>
      <c r="E4" s="10" t="s">
        <v>191</v>
      </c>
      <c r="F4" s="10" t="s">
        <v>248</v>
      </c>
      <c r="G4" s="10" t="s">
        <v>249</v>
      </c>
      <c r="H4" s="25" t="s">
        <v>56</v>
      </c>
      <c r="I4" s="11" t="s">
        <v>365</v>
      </c>
      <c r="J4" s="12"/>
      <c r="K4" s="13"/>
    </row>
    <row r="5" ht="18.75" customHeight="1" spans="1:11">
      <c r="A5" s="14"/>
      <c r="B5" s="14"/>
      <c r="C5" s="14"/>
      <c r="D5" s="15"/>
      <c r="E5" s="15"/>
      <c r="F5" s="15"/>
      <c r="G5" s="15"/>
      <c r="H5" s="26"/>
      <c r="I5" s="10" t="s">
        <v>59</v>
      </c>
      <c r="J5" s="10" t="s">
        <v>60</v>
      </c>
      <c r="K5" s="10" t="s">
        <v>61</v>
      </c>
    </row>
    <row r="6" ht="18.75" customHeight="1" spans="1:11">
      <c r="A6" s="16"/>
      <c r="B6" s="16"/>
      <c r="C6" s="16"/>
      <c r="D6" s="17"/>
      <c r="E6" s="17"/>
      <c r="F6" s="17"/>
      <c r="G6" s="17"/>
      <c r="H6" s="27"/>
      <c r="I6" s="17" t="s">
        <v>58</v>
      </c>
      <c r="J6" s="17"/>
      <c r="K6" s="17"/>
    </row>
    <row r="7" ht="18.75" customHeight="1" spans="1:11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9">
        <v>10</v>
      </c>
      <c r="K7" s="19">
        <v>11</v>
      </c>
    </row>
    <row r="8" ht="18.75" customHeight="1" spans="1:11">
      <c r="A8" s="28"/>
      <c r="B8" s="20"/>
      <c r="C8" s="28"/>
      <c r="D8" s="28"/>
      <c r="E8" s="28"/>
      <c r="F8" s="28"/>
      <c r="G8" s="28"/>
      <c r="H8" s="23"/>
      <c r="I8" s="23"/>
      <c r="J8" s="23"/>
      <c r="K8" s="23"/>
    </row>
    <row r="9" ht="18.75" customHeight="1" spans="1:11">
      <c r="A9" s="20"/>
      <c r="B9" s="20"/>
      <c r="C9" s="20"/>
      <c r="D9" s="20"/>
      <c r="E9" s="20"/>
      <c r="F9" s="20"/>
      <c r="G9" s="20"/>
      <c r="H9" s="23"/>
      <c r="I9" s="23"/>
      <c r="J9" s="23"/>
      <c r="K9" s="23"/>
    </row>
    <row r="10" ht="18.75" customHeight="1" spans="1:11">
      <c r="A10" s="29" t="s">
        <v>56</v>
      </c>
      <c r="B10" s="29"/>
      <c r="C10" s="29"/>
      <c r="D10" s="29"/>
      <c r="E10" s="29"/>
      <c r="F10" s="29"/>
      <c r="G10" s="29"/>
      <c r="H10" s="23"/>
      <c r="I10" s="23"/>
      <c r="J10" s="23"/>
      <c r="K10" s="23"/>
    </row>
    <row r="11" customHeight="1" spans="1:1">
      <c r="A11" s="30" t="s">
        <v>355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0"/>
  <sheetViews>
    <sheetView showZeros="0" tabSelected="1" workbookViewId="0">
      <selection activeCell="B10" sqref="A10:D10"/>
    </sheetView>
  </sheetViews>
  <sheetFormatPr defaultColWidth="9.14285714285714" defaultRowHeight="14.25" customHeight="1" outlineLevelCol="6"/>
  <cols>
    <col min="1" max="1" width="29.4285714285714" customWidth="1"/>
    <col min="2" max="2" width="23.1428571428571" customWidth="1"/>
    <col min="3" max="3" width="31.5714285714286" customWidth="1"/>
    <col min="4" max="4" width="16.2857142857143" customWidth="1"/>
    <col min="5" max="7" width="23.8571428571429" customWidth="1"/>
  </cols>
  <sheetData>
    <row r="1" ht="18.75" customHeight="1" spans="4:7">
      <c r="D1" s="1"/>
      <c r="E1" s="2"/>
      <c r="F1" s="2"/>
      <c r="G1" s="3" t="s">
        <v>366</v>
      </c>
    </row>
    <row r="2" ht="36.75" customHeight="1" spans="1:7">
      <c r="A2" s="4" t="str">
        <f>"2025"&amp;"年部门项目中期规划预算表"</f>
        <v>2025年部门项目中期规划预算表</v>
      </c>
      <c r="B2" s="5"/>
      <c r="C2" s="5"/>
      <c r="D2" s="5"/>
      <c r="E2" s="5"/>
      <c r="F2" s="5"/>
      <c r="G2" s="5"/>
    </row>
    <row r="3" ht="18.75" customHeight="1" spans="1:7">
      <c r="A3" s="6" t="str">
        <f>"单位名称："&amp;"双江拉祜族佤族布朗族傣族自治县卫生健康综合监督执法局"</f>
        <v>单位名称：双江拉祜族佤族布朗族傣族自治县卫生健康综合监督执法局</v>
      </c>
      <c r="B3" s="7"/>
      <c r="C3" s="7"/>
      <c r="D3" s="7"/>
      <c r="E3" s="8"/>
      <c r="F3" s="8"/>
      <c r="G3" s="3" t="s">
        <v>174</v>
      </c>
    </row>
    <row r="4" ht="18.75" customHeight="1" spans="1:7">
      <c r="A4" s="9" t="s">
        <v>247</v>
      </c>
      <c r="B4" s="9" t="s">
        <v>246</v>
      </c>
      <c r="C4" s="9" t="s">
        <v>189</v>
      </c>
      <c r="D4" s="10" t="s">
        <v>367</v>
      </c>
      <c r="E4" s="11" t="s">
        <v>59</v>
      </c>
      <c r="F4" s="12"/>
      <c r="G4" s="13"/>
    </row>
    <row r="5" ht="18.75" customHeight="1" spans="1:7">
      <c r="A5" s="14"/>
      <c r="B5" s="14"/>
      <c r="C5" s="14"/>
      <c r="D5" s="15"/>
      <c r="E5" s="9" t="str">
        <f>"2025"&amp;"年"</f>
        <v>2025年</v>
      </c>
      <c r="F5" s="9" t="str">
        <f>"2025"+1&amp;"年"</f>
        <v>2026年</v>
      </c>
      <c r="G5" s="9" t="str">
        <f>"2025"+2&amp;"年"</f>
        <v>2027年</v>
      </c>
    </row>
    <row r="6" ht="18.75" customHeight="1" spans="1:7">
      <c r="A6" s="16"/>
      <c r="B6" s="16"/>
      <c r="C6" s="16"/>
      <c r="D6" s="17"/>
      <c r="E6" s="16" t="s">
        <v>58</v>
      </c>
      <c r="F6" s="16"/>
      <c r="G6" s="16"/>
    </row>
    <row r="7" ht="18.75" customHeight="1" spans="1:7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9">
        <v>7</v>
      </c>
    </row>
    <row r="8" ht="18.75" customHeight="1" spans="1:7">
      <c r="A8" s="20" t="s">
        <v>71</v>
      </c>
      <c r="B8" s="21"/>
      <c r="C8" s="21"/>
      <c r="D8" s="22"/>
      <c r="E8" s="23">
        <v>150000</v>
      </c>
      <c r="F8" s="23"/>
      <c r="G8" s="23"/>
    </row>
    <row r="9" ht="18.75" customHeight="1" spans="1:7">
      <c r="A9" s="20"/>
      <c r="B9" s="20" t="s">
        <v>368</v>
      </c>
      <c r="C9" s="20" t="s">
        <v>258</v>
      </c>
      <c r="D9" s="22" t="s">
        <v>369</v>
      </c>
      <c r="E9" s="23">
        <v>150000</v>
      </c>
      <c r="F9" s="23"/>
      <c r="G9" s="23"/>
    </row>
    <row r="10" ht="18.75" customHeight="1" spans="1:7">
      <c r="A10" s="22" t="s">
        <v>56</v>
      </c>
      <c r="B10" s="24"/>
      <c r="C10" s="24"/>
      <c r="D10" s="24"/>
      <c r="E10" s="23">
        <v>150000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好毒油肚</cp:lastModifiedBy>
  <dcterms:created xsi:type="dcterms:W3CDTF">2025-03-06T08:33:00Z</dcterms:created>
  <dcterms:modified xsi:type="dcterms:W3CDTF">2025-03-16T15:25:16Z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AAA840FA0921490F9D9A8118AB67AE51_12</vt:lpwstr>
  </property>
  <property fmtid="{D5CDD505-2E9C-101B-9397-08002B2CF9AE}" pid="3" name="KSOProductBuildVer">
    <vt:lpwstr>2052-12.1.0.20305</vt:lpwstr>
  </property>
</Properties>
</file>