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4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支出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<sst xmlns="http://schemas.openxmlformats.org/spreadsheetml/2006/main" count="1201" uniqueCount="488">
  <si>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</si>
  <si>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</si>
  <si>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</si>
  <si>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</si>
  <si>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</si>
  <si>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</si>
  <si>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</si>
  <si>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</si>
  <si>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</si>
  <si>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</si>
  <si>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</si>
  <si>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</si>
  <si>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</si>
  <si>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</si>
  <si>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</si>
  <si>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</si>
  <si>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</si>
  <si>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</si>
  <si>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</si>
  <si>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</si>
  <si>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</si>
  <si>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</si>
  <si>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</si>
  <si>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</si>
  <si>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</si>
  <si>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</si>
  <si>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</si>
  <si>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</si>
  <si>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</si>
  <si>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</si>
  <si>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</si>
  <si>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</si>
  <si>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</si>
  <si>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</si>
  <si>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</si>
  <si>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</si>
  <si>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</si>
  <si>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</si>
  <si>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</si>
  <si>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</si>
  <si>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</si>
  <si>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</si>
  <si>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</si>
  <si>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</si>
  <si>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</si>
  <si>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</si>
  <si>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</si>
  <si>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</si>
  <si>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</si>
  <si>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</si>
  <si>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</si>
  <si>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</si>
  <si>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</si>
  <si>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</si>
  <si>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</si>
  <si>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</si>
  <si>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</si>
  <si>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</si>
  <si>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</si>
  <si>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</si>
  <si>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</si>
  <si>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</si>
  <si>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</si>
  <si>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</si>
  <si>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</si>
  <si>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</si>
  <si>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</si>
  <si>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</si>
  <si>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</si>
  <si>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</si>
  <si>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119</t>
  </si>
  <si>
    <t>双江拉祜族佤族布朗族傣族自治县财政局</t>
  </si>
  <si>
    <t>119001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</si>
  <si>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</si>
  <si>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</si>
  <si>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</si>
  <si>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</si>
  <si>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</si>
  <si>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</si>
  <si>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</si>
  <si>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</si>
  <si>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</si>
  <si>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</si>
  <si>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</si>
  <si>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</si>
  <si>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</si>
  <si>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</si>
  <si>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</si>
  <si>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</si>
  <si>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</si>
  <si>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</si>
  <si>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</si>
  <si>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</si>
  <si>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2010607</t>
  </si>
  <si>
    <t>信息化建设</t>
  </si>
  <si>
    <t>2010608</t>
  </si>
  <si>
    <t>财政委托业务支出</t>
  </si>
  <si>
    <t>2010699</t>
  </si>
  <si>
    <t>其他财政事务支出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</si>
  <si>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</si>
  <si>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</si>
  <si>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</si>
  <si>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</si>
  <si>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</si>
  <si>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</si>
  <si>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</si>
  <si>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</si>
  <si>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</si>
  <si>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</si>
  <si>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</si>
  <si>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</si>
  <si>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</si>
  <si>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</si>
  <si>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</si>
  <si>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</si>
  <si>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</si>
  <si>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</si>
  <si>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</si>
  <si>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</si>
  <si>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</si>
  <si>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</si>
  <si>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</si>
  <si>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</si>
  <si>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</si>
  <si>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</si>
  <si>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</si>
  <si>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</si>
  <si>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</si>
  <si>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</si>
  <si>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</si>
  <si>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</si>
  <si>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</si>
  <si>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</si>
  <si>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</si>
  <si>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</si>
  <si>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</si>
  <si>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</si>
  <si>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</si>
  <si>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</si>
  <si>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</si>
  <si>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</si>
  <si>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</si>
  <si>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</si>
  <si>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</si>
  <si>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</si>
  <si>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</si>
  <si>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</si>
  <si>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</si>
  <si>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</si>
  <si>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</si>
  <si>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</si>
  <si>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</si>
  <si>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</si>
  <si>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</si>
  <si>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</si>
  <si>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</si>
  <si>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</si>
  <si>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</si>
  <si>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</si>
  <si>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</si>
  <si>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</si>
  <si>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</si>
  <si>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</si>
  <si>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</si>
  <si>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</si>
  <si>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</si>
  <si>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</si>
  <si>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</si>
  <si>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</si>
  <si>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</si>
  <si>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</si>
  <si>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</si>
  <si>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</si>
  <si>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</si>
  <si>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</si>
  <si>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</si>
  <si>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</si>
  <si>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</si>
  <si>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</si>
  <si>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</si>
  <si>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</si>
  <si>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</si>
  <si>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</si>
  <si>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</si>
  <si>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</si>
  <si>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</si>
  <si>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</si>
  <si>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</si>
  <si>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</si>
  <si>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</si>
  <si>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</si>
  <si>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</si>
  <si>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</si>
  <si>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</si>
  <si>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</si>
  <si>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</si>
  <si>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</si>
  <si>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</si>
  <si>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</si>
  <si>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</si>
  <si>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</si>
  <si>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</si>
  <si>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</si>
  <si>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</si>
  <si>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</si>
  <si>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</si>
  <si>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</si>
  <si>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</si>
  <si>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</si>
  <si>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</si>
  <si>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</si>
  <si>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530925210000000003439</t>
  </si>
  <si>
    <t>行政人员工资支出</t>
  </si>
  <si>
    <t>30101</t>
  </si>
  <si>
    <t>基本工资</t>
  </si>
  <si>
    <t>530925210000000003440</t>
  </si>
  <si>
    <t>事业人员工资支出</t>
  </si>
  <si>
    <t>30102</t>
  </si>
  <si>
    <t>津贴补贴</t>
  </si>
  <si>
    <t>530925231100001418675</t>
  </si>
  <si>
    <t>绩效考核奖励（2017年提高标准部分）</t>
  </si>
  <si>
    <t>30103</t>
  </si>
  <si>
    <t>奖金</t>
  </si>
  <si>
    <t>30107</t>
  </si>
  <si>
    <t>绩效工资</t>
  </si>
  <si>
    <t>530925231100001418676</t>
  </si>
  <si>
    <t>绩效工资（2017年提高标准部分）</t>
  </si>
  <si>
    <t>530925210000000003441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</si>
  <si>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</si>
  <si>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</si>
  <si>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</si>
  <si>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</si>
  <si>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</si>
  <si>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</si>
  <si>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</si>
  <si>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</si>
  <si>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</si>
  <si>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</si>
  <si>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</si>
  <si>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</si>
  <si>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</si>
  <si>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530925210000000003442</t>
  </si>
  <si>
    <t>30113</t>
  </si>
  <si>
    <t>530925231100001418680</t>
  </si>
  <si>
    <t>编制外长聘人员支出</t>
  </si>
  <si>
    <t>30199</t>
  </si>
  <si>
    <t>其他工资福利支出</t>
  </si>
  <si>
    <t>530925210000000003451</t>
  </si>
  <si>
    <t>一般公用经费</t>
  </si>
  <si>
    <t>30201</t>
  </si>
  <si>
    <t>办公费</t>
  </si>
  <si>
    <t>530925210000000003446</t>
  </si>
  <si>
    <t>30217</t>
  </si>
  <si>
    <t>530925210000000003450</t>
  </si>
  <si>
    <t>退休人员公用经费</t>
  </si>
  <si>
    <t>30299</t>
  </si>
  <si>
    <t>其他商品和服务支出</t>
  </si>
  <si>
    <t>530925210000000003448</t>
  </si>
  <si>
    <t>工会经费</t>
  </si>
  <si>
    <t>30228</t>
  </si>
  <si>
    <t>530925210000000003445</t>
  </si>
  <si>
    <t>公务用车运行维护费</t>
  </si>
  <si>
    <t>30231</t>
  </si>
  <si>
    <t>530925210000000003447</t>
  </si>
  <si>
    <t>行政人员公务交通补贴</t>
  </si>
  <si>
    <t>30239</t>
  </si>
  <si>
    <t>其他交通费用</t>
  </si>
  <si>
    <t>530925251100003778105</t>
  </si>
  <si>
    <t>残疾人就业保障金</t>
  </si>
  <si>
    <t>530925231100001418657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</si>
  <si>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</si>
  <si>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</si>
  <si>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</si>
  <si>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</si>
  <si>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</si>
  <si>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</si>
  <si>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</si>
  <si>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</si>
  <si>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</si>
  <si>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</si>
  <si>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财政国库集中支付管理改革等专项资金</t>
  </si>
  <si>
    <t>事业发展类</t>
  </si>
  <si>
    <t>530925210000000001046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</si>
  <si>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</si>
  <si>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</si>
  <si>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</si>
  <si>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</si>
  <si>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</si>
  <si>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</si>
  <si>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</si>
  <si>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</si>
  <si>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</si>
  <si>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</si>
  <si>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30226</t>
  </si>
  <si>
    <t>劳务费</t>
  </si>
  <si>
    <t>31002</t>
  </si>
  <si>
    <t>办公设备购置</t>
  </si>
  <si>
    <t>全县财政管理信息系统建设及服务费专项资金</t>
  </si>
  <si>
    <t>530925210000000000967</t>
  </si>
  <si>
    <t>30213</t>
  </si>
  <si>
    <t>维修（护）费</t>
  </si>
  <si>
    <t>全县财政业务培训费专项资金</t>
  </si>
  <si>
    <t>530925210000000000926</t>
  </si>
  <si>
    <t>30216</t>
  </si>
  <si>
    <t>培训费</t>
  </si>
  <si>
    <t>双江自治县绩效评价专项资金</t>
  </si>
  <si>
    <t>530925221100000444986</t>
  </si>
  <si>
    <t>30227</t>
  </si>
  <si>
    <t>委托业务费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</si>
  <si>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</si>
  <si>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</si>
  <si>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</si>
  <si>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</si>
  <si>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</si>
  <si>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</si>
  <si>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</si>
  <si>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</si>
  <si>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</si>
  <si>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</si>
  <si>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</si>
  <si>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绩效评价工作，从单位整体投入、过程管理、单位整体履职情况（产出）、单位整体履职效能等方面找出单位整体运行中存在的问题，对项目支出的实施效果和资金使用效益进行评价，提出相应的改进意见和建议，引导预算部门树立和强化“花钱必问效”的绩效理念，进一步提高预算管理水平和财政资金使用效益。及时总结经验，分析存在问题，采取措施改进和加强项目管理，此次绩效评价为指导部门预算编制，优化财政支出结构，提高公共服务水平提供决策依据。</t>
  </si>
  <si>
    <t>产出指标</t>
  </si>
  <si>
    <t>数量指标</t>
  </si>
  <si>
    <t>绩效评价报告出具数量</t>
  </si>
  <si>
    <t>&gt;=</t>
  </si>
  <si>
    <t>20</t>
  </si>
  <si>
    <t>份</t>
  </si>
  <si>
    <t>定量指标</t>
  </si>
  <si>
    <t>反映部门整体支出和重点项目支出绩效评价出具报告数量情况。</t>
  </si>
  <si>
    <t>完成绩效评价项目数</t>
  </si>
  <si>
    <t>个</t>
  </si>
  <si>
    <t>反映完成部门整体支出和重点项目支出绩效评价数量情况。</t>
  </si>
  <si>
    <t>质量指标</t>
  </si>
  <si>
    <t>出具报告质量达标率</t>
  </si>
  <si>
    <t>=</t>
  </si>
  <si>
    <t>100</t>
  </si>
  <si>
    <t>%</t>
  </si>
  <si>
    <t>反映部门整体支出和重点项目支出绩效评价出具报告质量情况。</t>
  </si>
  <si>
    <t>时效指标</t>
  </si>
  <si>
    <t>绩效评价完成时间</t>
  </si>
  <si>
    <t>2025年12月31日前</t>
  </si>
  <si>
    <t>年-月-日</t>
  </si>
  <si>
    <t>定性指标</t>
  </si>
  <si>
    <t>反映第三方中介机构完成绩效评价工作时间情况。</t>
  </si>
  <si>
    <t>成本指标</t>
  </si>
  <si>
    <t>经济成本指标</t>
  </si>
  <si>
    <t>&lt;=</t>
  </si>
  <si>
    <t>万元</t>
  </si>
  <si>
    <t>反映绩效评价工作预算控制情况。</t>
  </si>
  <si>
    <t>效益指标</t>
  </si>
  <si>
    <t>可持续影响</t>
  </si>
  <si>
    <t>促进部门规范绩效管理工作</t>
  </si>
  <si>
    <t>长期</t>
  </si>
  <si>
    <t>反映部门规范绩效管理工作情况。</t>
  </si>
  <si>
    <t>满意度指标</t>
  </si>
  <si>
    <t>服务对象满意度</t>
  </si>
  <si>
    <t>被评价部门满意度</t>
  </si>
  <si>
    <t>90</t>
  </si>
  <si>
    <t>反映被评价部门对评价结果满意度。</t>
  </si>
  <si>
    <t>1.履行各项财政收支管理职责。2.规范行政事业单位国有资产管理，监管部门按时按质量完成资产月报上报工作，组织编制全县行政事业单位国有资产报告。3.监管企业按时按质完成企业快报上报工作，按要求开展财务决算。4.组织全县预算单位编制行政事业单位内部控制报告。5.贯彻执行政府采购政策及相关制度、办法并监督政府采购程序合法性。6.监督财税法规和政策执行情况，开展预算管理有关监督工作；会计信息质量监督检查工作。7.组织开展全县预算编制相关工作和预算公开工作。8.实施国库集中收付监管及国库资金管理工作，组织编制全县权责发生制政府财务报告相关工作，按规定管理财政专户和预算单位账户，组织开展全县决算编制相关工作和决算公开工作；负责公务之家相关工作。9.开展政府性债务管理工作。10.完成与本单位职能职责相关的其他财政事务工作。通过以上工作的开展增强依法行政，服务发展、为民理财、增收节支、防范风险和团队建设的能力，树立和维护财政部门的良好形象。培养学有所长的符合公共财政管理要求的专业队伍。深入推进财政工作，提升财政管理科学化水平，提高财政资源配置效率和使用效益，推动全县社会经济和谐发展。</t>
  </si>
  <si>
    <t>经费保障人数</t>
  </si>
  <si>
    <t>50</t>
  </si>
  <si>
    <t>人</t>
  </si>
  <si>
    <t>反映项目经费保障部门正常运转的职工人数情况。</t>
  </si>
  <si>
    <t>财政政策宣传次数</t>
  </si>
  <si>
    <t>次</t>
  </si>
  <si>
    <t>反映财政政政策宣传的次数。</t>
  </si>
  <si>
    <t>下乡调研次数</t>
  </si>
  <si>
    <t>反映一年内开展下乡调研工作的次数。</t>
  </si>
  <si>
    <t>提高财政资源配置效率和使用效益，推动全县社会经济和谐发展。</t>
  </si>
  <si>
    <t>提高财政资源配置效率使用效益，推动全县社会经济和谐发展。</t>
  </si>
  <si>
    <t>是/否</t>
  </si>
  <si>
    <t>反映提高财政资源配置效率和使用效益，推动全县社会经济和谐发展的情况。</t>
  </si>
  <si>
    <t>社会效益</t>
  </si>
  <si>
    <t>部门运转</t>
  </si>
  <si>
    <t>正常运转</t>
  </si>
  <si>
    <t>反映部门正常运转情况。</t>
  </si>
  <si>
    <t>财政政策知晓率</t>
  </si>
  <si>
    <t>反映群众对财政政策的知晓情况。</t>
  </si>
  <si>
    <t>社会公众满意度</t>
  </si>
  <si>
    <t>反映社会公众对部门履职情况的满意程度。</t>
  </si>
  <si>
    <t>单位人员满意度</t>
  </si>
  <si>
    <t>反映部门人员对工作经费保障的满意程度。</t>
  </si>
  <si>
    <t>通过开展不低于3次的财政业务培训和业务指导，确保参训人数不低于100人，达到以下培训目标：1.加强会计基础工作，规范会计行为，提高乡镇财政所长和乡镇财政干部的理论水平、业务能力和综合素质，更好地适应新形势下乡镇财政工作。2.通过财政支农惠农政策培训，提高全县村级财会人员财务管理水平，发挥涉农资金的使用效益。3.全面提高全县财政涉农资金管理水平；一是使全体学员丰富扶贫资金政策知识，提高扶贫资金绩效管理业务水平；二是熟练掌握对扶贫资金动态监控系统的操作，为进一步做好扶贫资金管理工作打下坚实基础。4.各单位进一步熟练项目库和部门预算编审系统操作，完善基本支出信息的填报，全面梳理入库项目，细化项目简介、测试依据、分年度实施计划、绩效目标等信息，提高入库项目质量，推动我县部门预算编制工作再上新台阶。5.提高预算单位对决算的重视程度及对决算的了解；规范预算单位公务卡管理报销；为进一步提高政府综合财报质量打下坚实基础。6.全面提高政府采购工作人员的业务素质，为进一步规范我县政府采购工作打下坚实基础。</t>
  </si>
  <si>
    <t>培训次数</t>
  </si>
  <si>
    <t>反映组织开展各类培训的次数。</t>
  </si>
  <si>
    <t>培训参加人数</t>
  </si>
  <si>
    <t>反映参加培训的人员数量。</t>
  </si>
  <si>
    <t>财政业务培训出勤率</t>
  </si>
  <si>
    <t>反映财政业务培训出勤情况。</t>
  </si>
  <si>
    <t>全县财务人员综合业务素质提升情况</t>
  </si>
  <si>
    <t>有所提升</t>
  </si>
  <si>
    <t>反映全县财务人员综合业务素质提升情况。</t>
  </si>
  <si>
    <t>培训对象满意率</t>
  </si>
  <si>
    <t>反映培训对象对培训内容、讲师授课、课程设置和培训效果等的满意度。</t>
  </si>
  <si>
    <t>通过信息系统全年12个月的正常运行，故障处理时间限定在24小时以内，确保信息数据安全，保障云南财政预算管理一体化系统、OA办公系统、视频会议专线、债务系统、政府会计核算系统、财政票据电子化管理软件、中国人民银行双江县支行财政支出无纸化前置系统、政府采购管理系统、政采云平台软件等信息系统的正常使用，促进财政业务流程规范化、资金管理网络化、统计分析自动化，在预算编制、指标管理、预算执行和辅助决策支持等方面，实现财政核心业务一体化管理，在财政内部、财政与预算单位之间达到信息资源的交流与共享。</t>
  </si>
  <si>
    <t>信息系统运行个数</t>
  </si>
  <si>
    <t>9</t>
  </si>
  <si>
    <t>反映信息系统运行个数。</t>
  </si>
  <si>
    <t>通过信息系统全年12个月的正常运行，故障处理时间限定在24小时以内，确保信息数据安全，保障云南财政预算管理一体化系统、QA办公系统、视频会议专线、债务系统、政府会计核算系统、财政票据电子化管理软件、中国人民银行双江县支行财政支出无纸化前置系统、政府采购管理系统、政采云平台软件等信息系统的正常使用，促进财政业务流程规范化、资金管理网络化、统计分析自动化，在预算编制、指标管理、预算执行和辅助决策支持等方面，实现财政核心业务一体化管理，在财政内部、财政与预算单位之间达到信息资源的交流与共享。</t>
  </si>
  <si>
    <t>信息数据安全</t>
  </si>
  <si>
    <t>得到保障</t>
  </si>
  <si>
    <t>反映信息系统相关数据安全的保障情况。</t>
  </si>
  <si>
    <t>故障处理时间</t>
  </si>
  <si>
    <t>24</t>
  </si>
  <si>
    <t>小时</t>
  </si>
  <si>
    <t>反应运维系统故障处理时限。</t>
  </si>
  <si>
    <t>系统全年正常运行月数</t>
  </si>
  <si>
    <t>12</t>
  </si>
  <si>
    <t>月</t>
  </si>
  <si>
    <t>反映信息系统全年正常运行月数情况。</t>
  </si>
  <si>
    <t>系统使用人员满意率</t>
  </si>
  <si>
    <t>反映使用对象对信息系统使用的满意度。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</si>
  <si>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</si>
  <si>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</si>
  <si>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</si>
  <si>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</si>
  <si>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charset val="134"/>
      </rPr>
      <t>注：本单位无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年部门政府性基金预算支出预算，故此表为空表。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</si>
  <si>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</si>
  <si>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</si>
  <si>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</si>
  <si>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</si>
  <si>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</si>
  <si>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</si>
  <si>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</si>
  <si>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</si>
  <si>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</si>
  <si>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</si>
  <si>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A3彩色打印机</t>
  </si>
  <si>
    <t>台</t>
  </si>
  <si>
    <t>办公椅</t>
  </si>
  <si>
    <t>把</t>
  </si>
  <si>
    <t>办公桌</t>
  </si>
  <si>
    <t>张</t>
  </si>
  <si>
    <t>便携式计算机</t>
  </si>
  <si>
    <t>茶几</t>
  </si>
  <si>
    <t>车辆维修和保养服务</t>
  </si>
  <si>
    <t>项</t>
  </si>
  <si>
    <t>复印纸</t>
  </si>
  <si>
    <t>箱</t>
  </si>
  <si>
    <t>基础软件</t>
  </si>
  <si>
    <t>套</t>
  </si>
  <si>
    <t>机动车保险服务</t>
  </si>
  <si>
    <t>台式计算机</t>
  </si>
  <si>
    <t>文件柜</t>
  </si>
  <si>
    <t>组</t>
  </si>
  <si>
    <t>车辆加油服务</t>
  </si>
  <si>
    <t>车辆加油、添加燃料服务</t>
  </si>
  <si>
    <t>预算08表</t>
  </si>
  <si>
    <t>政府购买服务项目</t>
  </si>
  <si>
    <t>政府购买服务目录</t>
  </si>
  <si>
    <t>注：本单位无2025年部门政府购买服务预算，故此表为空表。</t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</si>
  <si>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</si>
  <si>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</si>
  <si>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</si>
  <si>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</si>
  <si>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</si>
  <si>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注：本单位无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年县对下转移支付预算，故此表为空表。</t>
    </r>
  </si>
  <si>
    <t>预算09-2表</t>
  </si>
  <si>
    <r>
      <rPr>
        <sz val="9"/>
        <color rgb="FF000000"/>
        <rFont val="宋体"/>
        <charset val="134"/>
      </rPr>
      <t>注：本单位无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年县对下转移支付绩效目标，故此表为空表。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</si>
  <si>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</si>
  <si>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</si>
  <si>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</si>
  <si>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</si>
  <si>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</si>
  <si>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</si>
  <si>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</si>
  <si>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</si>
  <si>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</si>
  <si>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</si>
  <si>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无形资产</t>
  </si>
  <si>
    <t>A08060301 基础软件</t>
  </si>
  <si>
    <t>A02010108 便携式计算机</t>
  </si>
  <si>
    <t>A02021002 A3彩色打印机</t>
  </si>
  <si>
    <t>家具和用具</t>
  </si>
  <si>
    <t>A05010201 办公桌</t>
  </si>
  <si>
    <t>A05010301 办公椅</t>
  </si>
  <si>
    <t>A05010204 茶几</t>
  </si>
  <si>
    <t>A05010502 文件柜</t>
  </si>
  <si>
    <t xml:space="preserve"> 文件柜</t>
  </si>
  <si>
    <t>预算11表</t>
  </si>
  <si>
    <t>上级补助</t>
  </si>
  <si>
    <r>
      <rPr>
        <sz val="9"/>
        <color rgb="FF000000"/>
        <rFont val="宋体"/>
        <charset val="134"/>
      </rPr>
      <t>注：本单位无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年中央和省、市转移支付补助项目支出预算，故此表为空表。</t>
    </r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</si>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</sst>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0.00_ "/>
  </numFmts>
  <fonts count="53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9"/>
      <color rgb="FFFF0000"/>
      <name val="Microsoft YaHei UI"/>
      <charset val="134"/>
    </font>
    <font>
      <sz val="10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3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5" borderId="17" applyNumberFormat="0" applyAlignment="0" applyProtection="0">
      <alignment vertical="center"/>
    </xf>
    <xf numFmtId="0" fontId="45" fillId="6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18" fillId="0" borderId="0">
      <alignment vertical="center"/>
    </xf>
  </cellStyleXfs>
  <cellXfs count="25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181" fontId="6" fillId="0" borderId="7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81" fontId="8" fillId="0" borderId="7" xfId="56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10" fillId="0" borderId="0" xfId="0" applyFont="1">
      <alignment vertical="top"/>
      <protection locked="0"/>
    </xf>
    <xf numFmtId="0" fontId="11" fillId="0" borderId="0" xfId="0" applyFont="1" applyAlignment="1" applyProtection="1"/>
    <xf numFmtId="0" fontId="1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3" fillId="0" borderId="0" xfId="0" applyFont="1" applyAlignment="1" applyProtection="1"/>
    <xf numFmtId="0" fontId="13" fillId="0" borderId="1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left" vertical="center" wrapText="1" indent="1"/>
    </xf>
    <xf numFmtId="3" fontId="8" fillId="0" borderId="11" xfId="0" applyNumberFormat="1" applyFon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left" vertical="center" wrapText="1" indent="2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/>
    </xf>
    <xf numFmtId="0" fontId="2" fillId="0" borderId="0" xfId="0" applyFont="1">
      <alignment vertical="top"/>
      <protection locked="0"/>
    </xf>
    <xf numFmtId="0" fontId="8" fillId="0" borderId="0" xfId="0" applyFont="1" applyAlignment="1">
      <alignment horizontal="right" vertical="center"/>
      <protection locked="0"/>
    </xf>
    <xf numFmtId="0" fontId="12" fillId="0" borderId="0" xfId="0" applyFont="1" applyAlignment="1">
      <alignment horizontal="center" vertical="center"/>
      <protection locked="0"/>
    </xf>
    <xf numFmtId="0" fontId="8" fillId="0" borderId="0" xfId="0" applyFont="1" applyAlignment="1">
      <alignment horizontal="right"/>
      <protection locked="0"/>
    </xf>
    <xf numFmtId="0" fontId="13" fillId="0" borderId="3" xfId="0" applyFont="1" applyBorder="1" applyAlignment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0" fontId="13" fillId="0" borderId="11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</xf>
    <xf numFmtId="0" fontId="13" fillId="0" borderId="4" xfId="0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0" xfId="0" applyFont="1" applyAlignment="1" applyProtection="1"/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176" fontId="22" fillId="0" borderId="7" xfId="0" applyNumberFormat="1" applyFont="1" applyBorder="1" applyAlignment="1" applyProtection="1">
      <alignment horizontal="right" vertical="center"/>
    </xf>
    <xf numFmtId="176" fontId="22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1" fillId="0" borderId="6" xfId="0" applyFont="1" applyBorder="1" applyAlignment="1">
      <alignment vertical="center"/>
      <protection locked="0"/>
    </xf>
    <xf numFmtId="0" fontId="26" fillId="0" borderId="6" xfId="0" applyFont="1" applyBorder="1" applyAlignment="1">
      <alignment horizontal="center" vertical="center"/>
      <protection locked="0"/>
    </xf>
    <xf numFmtId="176" fontId="26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11" fillId="0" borderId="7" xfId="0" applyFont="1" applyBorder="1" applyAlignment="1">
      <alignment horizontal="left" vertical="center" wrapText="1" indent="1"/>
      <protection locked="0"/>
    </xf>
    <xf numFmtId="0" fontId="11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10" fontId="0" fillId="0" borderId="0" xfId="0" applyNumberFormat="1" applyFont="1">
      <alignment vertical="top"/>
      <protection locked="0"/>
    </xf>
    <xf numFmtId="0" fontId="29" fillId="0" borderId="0" xfId="0" applyFont="1" applyAlignment="1" applyProtection="1"/>
    <xf numFmtId="0" fontId="30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7" fillId="0" borderId="0" xfId="0" applyFont="1" applyProtection="1">
      <alignment vertical="top"/>
    </xf>
    <xf numFmtId="0" fontId="30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top"/>
    </xf>
    <xf numFmtId="0" fontId="3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3" fillId="0" borderId="6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8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2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4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44"/>
      <c r="C3" s="244"/>
      <c r="D3" s="244"/>
    </row>
    <row r="4" ht="18.75" customHeight="1" spans="1:4">
      <c r="A4" s="43" t="str">
        <f>"单位名称："&amp;"双江拉祜族佤族布朗族傣族自治县财政局"</f>
        <v>单位名称：双江拉祜族佤族布朗族傣族自治县财政局</v>
      </c>
      <c r="B4" s="245"/>
      <c r="C4" s="245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67" t="s">
        <v>6</v>
      </c>
      <c r="B8" s="24">
        <v>9693818.95</v>
      </c>
      <c r="C8" s="167" t="s">
        <v>7</v>
      </c>
      <c r="D8" s="24">
        <v>7513631.52</v>
      </c>
    </row>
    <row r="9" ht="18.75" customHeight="1" spans="1:4">
      <c r="A9" s="167" t="s">
        <v>8</v>
      </c>
      <c r="B9" s="24"/>
      <c r="C9" s="167" t="s">
        <v>9</v>
      </c>
      <c r="D9" s="24"/>
    </row>
    <row r="10" ht="18.75" customHeight="1" spans="1:4">
      <c r="A10" s="167" t="s">
        <v>10</v>
      </c>
      <c r="B10" s="24"/>
      <c r="C10" s="167" t="s">
        <v>11</v>
      </c>
      <c r="D10" s="24"/>
    </row>
    <row r="11" ht="18.75" customHeight="1" spans="1:4">
      <c r="A11" s="167" t="s">
        <v>12</v>
      </c>
      <c r="B11" s="24"/>
      <c r="C11" s="167" t="s">
        <v>13</v>
      </c>
      <c r="D11" s="24"/>
    </row>
    <row r="12" ht="18.75" customHeight="1" spans="1:4">
      <c r="A12" s="246" t="s">
        <v>14</v>
      </c>
      <c r="B12" s="24"/>
      <c r="C12" s="200" t="s">
        <v>15</v>
      </c>
      <c r="D12" s="24"/>
    </row>
    <row r="13" ht="18.75" customHeight="1" spans="1:4">
      <c r="A13" s="203" t="s">
        <v>16</v>
      </c>
      <c r="B13" s="24"/>
      <c r="C13" s="202" t="s">
        <v>17</v>
      </c>
      <c r="D13" s="24"/>
    </row>
    <row r="14" ht="18.75" customHeight="1" spans="1:4">
      <c r="A14" s="203" t="s">
        <v>18</v>
      </c>
      <c r="B14" s="24"/>
      <c r="C14" s="202" t="s">
        <v>19</v>
      </c>
      <c r="D14" s="24"/>
    </row>
    <row r="15" ht="18.75" customHeight="1" spans="1:4">
      <c r="A15" s="203" t="s">
        <v>20</v>
      </c>
      <c r="B15" s="24"/>
      <c r="C15" s="202" t="s">
        <v>21</v>
      </c>
      <c r="D15" s="24">
        <v>1414685.15</v>
      </c>
    </row>
    <row r="16" ht="18.75" customHeight="1" spans="1:4">
      <c r="A16" s="203" t="s">
        <v>22</v>
      </c>
      <c r="B16" s="24"/>
      <c r="C16" s="202" t="s">
        <v>23</v>
      </c>
      <c r="D16" s="24">
        <v>315885.99</v>
      </c>
    </row>
    <row r="17" ht="18.75" customHeight="1" spans="1:4">
      <c r="A17" s="203" t="s">
        <v>24</v>
      </c>
      <c r="B17" s="24"/>
      <c r="C17" s="203" t="s">
        <v>25</v>
      </c>
      <c r="D17" s="24"/>
    </row>
    <row r="18" ht="18.75" customHeight="1" spans="1:4">
      <c r="A18" s="203" t="s">
        <v>26</v>
      </c>
      <c r="B18" s="24"/>
      <c r="C18" s="203" t="s">
        <v>27</v>
      </c>
      <c r="D18" s="24"/>
    </row>
    <row r="19" ht="18.75" customHeight="1" spans="1:4">
      <c r="A19" s="204" t="s">
        <v>26</v>
      </c>
      <c r="B19" s="24"/>
      <c r="C19" s="202" t="s">
        <v>28</v>
      </c>
      <c r="D19" s="24"/>
    </row>
    <row r="20" ht="18.75" customHeight="1" spans="1:4">
      <c r="A20" s="204" t="s">
        <v>26</v>
      </c>
      <c r="B20" s="24"/>
      <c r="C20" s="202" t="s">
        <v>29</v>
      </c>
      <c r="D20" s="24"/>
    </row>
    <row r="21" ht="18.75" customHeight="1" spans="1:4">
      <c r="A21" s="204" t="s">
        <v>26</v>
      </c>
      <c r="B21" s="24"/>
      <c r="C21" s="202" t="s">
        <v>30</v>
      </c>
      <c r="D21" s="24"/>
    </row>
    <row r="22" ht="18.75" customHeight="1" spans="1:4">
      <c r="A22" s="204" t="s">
        <v>26</v>
      </c>
      <c r="B22" s="24"/>
      <c r="C22" s="202" t="s">
        <v>31</v>
      </c>
      <c r="D22" s="24"/>
    </row>
    <row r="23" ht="18.75" customHeight="1" spans="1:4">
      <c r="A23" s="204" t="s">
        <v>26</v>
      </c>
      <c r="B23" s="24"/>
      <c r="C23" s="202" t="s">
        <v>32</v>
      </c>
      <c r="D23" s="24"/>
    </row>
    <row r="24" ht="18.75" customHeight="1" spans="1:4">
      <c r="A24" s="204" t="s">
        <v>26</v>
      </c>
      <c r="B24" s="24"/>
      <c r="C24" s="202" t="s">
        <v>33</v>
      </c>
      <c r="D24" s="24"/>
    </row>
    <row r="25" ht="18.75" customHeight="1" spans="1:4">
      <c r="A25" s="204" t="s">
        <v>26</v>
      </c>
      <c r="B25" s="24"/>
      <c r="C25" s="202" t="s">
        <v>34</v>
      </c>
      <c r="D25" s="24"/>
    </row>
    <row r="26" ht="18.75" customHeight="1" spans="1:4">
      <c r="A26" s="204" t="s">
        <v>26</v>
      </c>
      <c r="B26" s="24"/>
      <c r="C26" s="202" t="s">
        <v>35</v>
      </c>
      <c r="D26" s="24">
        <v>449616.29</v>
      </c>
    </row>
    <row r="27" ht="18.75" customHeight="1" spans="1:4">
      <c r="A27" s="204" t="s">
        <v>26</v>
      </c>
      <c r="B27" s="24"/>
      <c r="C27" s="202" t="s">
        <v>36</v>
      </c>
      <c r="D27" s="24"/>
    </row>
    <row r="28" ht="18.75" customHeight="1" spans="1:4">
      <c r="A28" s="204" t="s">
        <v>26</v>
      </c>
      <c r="B28" s="24"/>
      <c r="C28" s="202" t="s">
        <v>37</v>
      </c>
      <c r="D28" s="24"/>
    </row>
    <row r="29" ht="18.75" customHeight="1" spans="1:4">
      <c r="A29" s="204" t="s">
        <v>26</v>
      </c>
      <c r="B29" s="24"/>
      <c r="C29" s="202" t="s">
        <v>38</v>
      </c>
      <c r="D29" s="24"/>
    </row>
    <row r="30" ht="18.75" customHeight="1" spans="1:4">
      <c r="A30" s="204" t="s">
        <v>26</v>
      </c>
      <c r="B30" s="24"/>
      <c r="C30" s="202" t="s">
        <v>39</v>
      </c>
      <c r="D30" s="24"/>
    </row>
    <row r="31" ht="18.75" customHeight="1" spans="1:4">
      <c r="A31" s="205" t="s">
        <v>26</v>
      </c>
      <c r="B31" s="24"/>
      <c r="C31" s="203" t="s">
        <v>40</v>
      </c>
      <c r="D31" s="24"/>
    </row>
    <row r="32" ht="18.75" customHeight="1" spans="1:4">
      <c r="A32" s="205" t="s">
        <v>26</v>
      </c>
      <c r="B32" s="24"/>
      <c r="C32" s="203" t="s">
        <v>41</v>
      </c>
      <c r="D32" s="24"/>
    </row>
    <row r="33" ht="18.75" customHeight="1" spans="1:4">
      <c r="A33" s="205" t="s">
        <v>26</v>
      </c>
      <c r="B33" s="24"/>
      <c r="C33" s="203" t="s">
        <v>42</v>
      </c>
      <c r="D33" s="24"/>
    </row>
    <row r="34" ht="18.75" customHeight="1" spans="1:4">
      <c r="A34" s="247"/>
      <c r="B34" s="206"/>
      <c r="C34" s="203" t="s">
        <v>43</v>
      </c>
      <c r="D34" s="24"/>
    </row>
    <row r="35" ht="18.75" customHeight="1" spans="1:4">
      <c r="A35" s="247" t="s">
        <v>44</v>
      </c>
      <c r="B35" s="206">
        <f>SUM(B8:B12)</f>
        <v>9693818.95</v>
      </c>
      <c r="C35" s="248" t="s">
        <v>45</v>
      </c>
      <c r="D35" s="206">
        <v>9693818.95</v>
      </c>
    </row>
    <row r="36" ht="18.75" customHeight="1" spans="1:4">
      <c r="A36" s="249" t="s">
        <v>46</v>
      </c>
      <c r="B36" s="24"/>
      <c r="C36" s="167" t="s">
        <v>47</v>
      </c>
      <c r="D36" s="24"/>
    </row>
    <row r="37" ht="18.75" customHeight="1" spans="1:4">
      <c r="A37" s="249" t="s">
        <v>48</v>
      </c>
      <c r="B37" s="24"/>
      <c r="C37" s="167" t="s">
        <v>48</v>
      </c>
      <c r="D37" s="24"/>
    </row>
    <row r="38" ht="18.75" customHeight="1" spans="1:4">
      <c r="A38" s="249" t="s">
        <v>49</v>
      </c>
      <c r="B38" s="24">
        <f>B36-B37</f>
        <v>0</v>
      </c>
      <c r="C38" s="167" t="s">
        <v>50</v>
      </c>
      <c r="D38" s="24"/>
    </row>
    <row r="39" ht="18.75" customHeight="1" spans="1:4">
      <c r="A39" s="250" t="s">
        <v>51</v>
      </c>
      <c r="B39" s="206">
        <f t="shared" ref="B39:D39" si="1">B35+B36</f>
        <v>9693818.95</v>
      </c>
      <c r="C39" s="248" t="s">
        <v>52</v>
      </c>
      <c r="D39" s="206">
        <f t="shared" si="1"/>
        <v>9693818.95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33">
        <v>1</v>
      </c>
      <c r="B2" s="134">
        <v>0</v>
      </c>
      <c r="C2" s="133">
        <v>1</v>
      </c>
      <c r="D2" s="135"/>
      <c r="E2" s="135"/>
      <c r="F2" s="41" t="s">
        <v>413</v>
      </c>
    </row>
    <row r="3" ht="32.25" customHeight="1" spans="1:6">
      <c r="A3" s="136" t="str">
        <f>"2025"&amp;"年部门政府性基金预算支出预算表"</f>
        <v>2025年部门政府性基金预算支出预算表</v>
      </c>
      <c r="B3" s="137" t="s">
        <v>414</v>
      </c>
      <c r="C3" s="138"/>
      <c r="D3" s="139"/>
      <c r="E3" s="139"/>
      <c r="F3" s="139"/>
    </row>
    <row r="4" ht="18.75" customHeight="1" spans="1:6">
      <c r="A4" s="8" t="str">
        <f>"单位名称："&amp;"双江拉祜族佤族布朗族傣族自治县财政局"</f>
        <v>单位名称：双江拉祜族佤族布朗族傣族自治县财政局</v>
      </c>
      <c r="B4" s="8" t="s">
        <v>415</v>
      </c>
      <c r="C4" s="133"/>
      <c r="D4" s="135"/>
      <c r="E4" s="135"/>
      <c r="F4" s="41" t="s">
        <v>1</v>
      </c>
    </row>
    <row r="5" ht="18.75" customHeight="1" spans="1:6">
      <c r="A5" s="140" t="s">
        <v>194</v>
      </c>
      <c r="B5" s="141" t="s">
        <v>74</v>
      </c>
      <c r="C5" s="142" t="s">
        <v>75</v>
      </c>
      <c r="D5" s="14" t="s">
        <v>416</v>
      </c>
      <c r="E5" s="14"/>
      <c r="F5" s="15"/>
    </row>
    <row r="6" ht="18.75" customHeight="1" spans="1:6">
      <c r="A6" s="143"/>
      <c r="B6" s="144"/>
      <c r="C6" s="145"/>
      <c r="D6" s="146" t="s">
        <v>56</v>
      </c>
      <c r="E6" s="146" t="s">
        <v>76</v>
      </c>
      <c r="F6" s="146" t="s">
        <v>77</v>
      </c>
    </row>
    <row r="7" ht="18.75" customHeight="1" spans="1:6">
      <c r="A7" s="143">
        <v>1</v>
      </c>
      <c r="B7" s="147" t="s">
        <v>175</v>
      </c>
      <c r="C7" s="145">
        <v>3</v>
      </c>
      <c r="D7" s="146">
        <v>4</v>
      </c>
      <c r="E7" s="146">
        <v>5</v>
      </c>
      <c r="F7" s="146">
        <v>6</v>
      </c>
    </row>
    <row r="8" ht="18.75" customHeight="1" spans="1:6">
      <c r="A8" s="148"/>
      <c r="B8" s="85"/>
      <c r="C8" s="85"/>
      <c r="D8" s="24"/>
      <c r="E8" s="24"/>
      <c r="F8" s="24"/>
    </row>
    <row r="9" ht="18.75" customHeight="1" spans="1:6">
      <c r="A9" s="148"/>
      <c r="B9" s="85"/>
      <c r="C9" s="85"/>
      <c r="D9" s="24"/>
      <c r="E9" s="24"/>
      <c r="F9" s="24"/>
    </row>
    <row r="10" ht="18.75" customHeight="1" spans="1:6">
      <c r="A10" s="149" t="s">
        <v>132</v>
      </c>
      <c r="B10" s="150" t="s">
        <v>132</v>
      </c>
      <c r="C10" s="151" t="s">
        <v>132</v>
      </c>
      <c r="D10" s="24"/>
      <c r="E10" s="24"/>
      <c r="F10" s="24"/>
    </row>
    <row r="11" ht="36" customHeight="1" spans="1:1">
      <c r="A11" s="39" t="s">
        <v>417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showZeros="0" workbookViewId="0">
      <pane ySplit="1" topLeftCell="A6" activePane="bottomLeft" state="frozen"/>
      <selection/>
      <selection pane="bottomLeft" activeCell="D27" sqref="D27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97"/>
      <c r="B2" s="97"/>
      <c r="C2" s="97"/>
      <c r="D2" s="97"/>
      <c r="E2" s="97"/>
      <c r="F2" s="97"/>
      <c r="G2" s="97"/>
      <c r="H2" s="97"/>
      <c r="I2" s="97"/>
      <c r="J2" s="97"/>
      <c r="K2" s="119"/>
      <c r="L2" s="119"/>
      <c r="M2" s="119"/>
      <c r="N2" s="119"/>
      <c r="O2" s="120"/>
      <c r="P2" s="120"/>
      <c r="Q2" s="131" t="s">
        <v>418</v>
      </c>
    </row>
    <row r="3" ht="35.25" customHeight="1" spans="1:17">
      <c r="A3" s="61" t="str">
        <f>"2025"&amp;"年部门政府采购预算表"</f>
        <v>2025年部门政府采购预算表</v>
      </c>
      <c r="B3" s="98"/>
      <c r="C3" s="98"/>
      <c r="D3" s="98"/>
      <c r="E3" s="98"/>
      <c r="F3" s="98"/>
      <c r="G3" s="98"/>
      <c r="H3" s="98"/>
      <c r="I3" s="98"/>
      <c r="J3" s="98"/>
      <c r="K3" s="121"/>
      <c r="L3" s="98"/>
      <c r="M3" s="98"/>
      <c r="N3" s="98"/>
      <c r="O3" s="121"/>
      <c r="P3" s="121"/>
      <c r="Q3" s="98"/>
    </row>
    <row r="4" ht="18.75" customHeight="1" spans="1:17">
      <c r="A4" s="99" t="str">
        <f>"单位名称："&amp;"双江拉祜族佤族布朗族傣族自治县财政局"</f>
        <v>单位名称：双江拉祜族佤族布朗族傣族自治县财政局</v>
      </c>
      <c r="B4" s="100"/>
      <c r="C4" s="100"/>
      <c r="D4" s="100"/>
      <c r="E4" s="100"/>
      <c r="F4" s="100"/>
      <c r="G4" s="100"/>
      <c r="H4" s="100"/>
      <c r="I4" s="100"/>
      <c r="J4" s="100"/>
      <c r="K4" s="119"/>
      <c r="L4" s="119"/>
      <c r="M4" s="119"/>
      <c r="N4" s="119"/>
      <c r="O4" s="122"/>
      <c r="P4" s="122"/>
      <c r="Q4" s="131" t="s">
        <v>181</v>
      </c>
    </row>
    <row r="5" ht="18.75" customHeight="1" spans="1:17">
      <c r="A5" s="101" t="s">
        <v>419</v>
      </c>
      <c r="B5" s="102" t="s">
        <v>420</v>
      </c>
      <c r="C5" s="102" t="s">
        <v>421</v>
      </c>
      <c r="D5" s="102" t="s">
        <v>422</v>
      </c>
      <c r="E5" s="102" t="s">
        <v>423</v>
      </c>
      <c r="F5" s="102" t="s">
        <v>424</v>
      </c>
      <c r="G5" s="103" t="s">
        <v>201</v>
      </c>
      <c r="H5" s="103"/>
      <c r="I5" s="103"/>
      <c r="J5" s="103"/>
      <c r="K5" s="123"/>
      <c r="L5" s="103"/>
      <c r="M5" s="103"/>
      <c r="N5" s="103"/>
      <c r="O5" s="124"/>
      <c r="P5" s="123"/>
      <c r="Q5" s="132"/>
    </row>
    <row r="6" ht="18.75" customHeight="1" spans="1:17">
      <c r="A6" s="104"/>
      <c r="B6" s="105"/>
      <c r="C6" s="105"/>
      <c r="D6" s="105"/>
      <c r="E6" s="105"/>
      <c r="F6" s="105"/>
      <c r="G6" s="105" t="s">
        <v>56</v>
      </c>
      <c r="H6" s="105" t="s">
        <v>59</v>
      </c>
      <c r="I6" s="105" t="s">
        <v>425</v>
      </c>
      <c r="J6" s="105" t="s">
        <v>426</v>
      </c>
      <c r="K6" s="125" t="s">
        <v>427</v>
      </c>
      <c r="L6" s="126" t="s">
        <v>79</v>
      </c>
      <c r="M6" s="126"/>
      <c r="N6" s="126"/>
      <c r="O6" s="127"/>
      <c r="P6" s="128"/>
      <c r="Q6" s="107"/>
    </row>
    <row r="7" ht="30" customHeight="1" spans="1:17">
      <c r="A7" s="106"/>
      <c r="B7" s="107"/>
      <c r="C7" s="107"/>
      <c r="D7" s="107"/>
      <c r="E7" s="107"/>
      <c r="F7" s="107"/>
      <c r="G7" s="107"/>
      <c r="H7" s="107" t="s">
        <v>58</v>
      </c>
      <c r="I7" s="107"/>
      <c r="J7" s="107"/>
      <c r="K7" s="129"/>
      <c r="L7" s="107" t="s">
        <v>58</v>
      </c>
      <c r="M7" s="107" t="s">
        <v>65</v>
      </c>
      <c r="N7" s="107" t="s">
        <v>209</v>
      </c>
      <c r="O7" s="130" t="s">
        <v>67</v>
      </c>
      <c r="P7" s="129" t="s">
        <v>68</v>
      </c>
      <c r="Q7" s="107" t="s">
        <v>69</v>
      </c>
    </row>
    <row r="8" ht="18.75" customHeight="1" spans="1:17">
      <c r="A8" s="108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</row>
    <row r="9" ht="18.75" customHeight="1" spans="1:17">
      <c r="A9" s="111" t="s">
        <v>71</v>
      </c>
      <c r="B9" s="112"/>
      <c r="C9" s="112"/>
      <c r="D9" s="112"/>
      <c r="E9" s="113"/>
      <c r="F9" s="24">
        <v>92100</v>
      </c>
      <c r="G9" s="24">
        <v>116600</v>
      </c>
      <c r="H9" s="24">
        <v>116600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14" t="s">
        <v>71</v>
      </c>
      <c r="B10" s="112"/>
      <c r="C10" s="112"/>
      <c r="D10" s="112"/>
      <c r="E10" s="115"/>
      <c r="F10" s="24">
        <v>92100</v>
      </c>
      <c r="G10" s="24">
        <v>116600</v>
      </c>
      <c r="H10" s="24">
        <v>116600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54" t="s">
        <v>280</v>
      </c>
      <c r="B11" s="112" t="s">
        <v>428</v>
      </c>
      <c r="C11" s="112" t="s">
        <v>428</v>
      </c>
      <c r="D11" s="112" t="s">
        <v>429</v>
      </c>
      <c r="E11" s="115">
        <v>4</v>
      </c>
      <c r="F11" s="24">
        <v>20000</v>
      </c>
      <c r="G11" s="24">
        <v>20000</v>
      </c>
      <c r="H11" s="24">
        <v>20000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54" t="s">
        <v>280</v>
      </c>
      <c r="B12" s="112" t="s">
        <v>430</v>
      </c>
      <c r="C12" s="112" t="s">
        <v>430</v>
      </c>
      <c r="D12" s="112" t="s">
        <v>431</v>
      </c>
      <c r="E12" s="115">
        <v>15</v>
      </c>
      <c r="F12" s="24">
        <v>4500</v>
      </c>
      <c r="G12" s="24">
        <v>4500</v>
      </c>
      <c r="H12" s="24">
        <v>4500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54" t="s">
        <v>280</v>
      </c>
      <c r="B13" s="112" t="s">
        <v>432</v>
      </c>
      <c r="C13" s="112" t="s">
        <v>432</v>
      </c>
      <c r="D13" s="112" t="s">
        <v>433</v>
      </c>
      <c r="E13" s="115">
        <v>7</v>
      </c>
      <c r="F13" s="24">
        <v>5600</v>
      </c>
      <c r="G13" s="24">
        <v>5600</v>
      </c>
      <c r="H13" s="24">
        <v>5600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54" t="s">
        <v>280</v>
      </c>
      <c r="B14" s="112" t="s">
        <v>434</v>
      </c>
      <c r="C14" s="112" t="s">
        <v>434</v>
      </c>
      <c r="D14" s="112" t="s">
        <v>429</v>
      </c>
      <c r="E14" s="115">
        <v>2</v>
      </c>
      <c r="F14" s="24">
        <v>18000</v>
      </c>
      <c r="G14" s="24">
        <v>18000</v>
      </c>
      <c r="H14" s="24">
        <v>18000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54" t="s">
        <v>280</v>
      </c>
      <c r="B15" s="112" t="s">
        <v>435</v>
      </c>
      <c r="C15" s="112" t="s">
        <v>435</v>
      </c>
      <c r="D15" s="112" t="s">
        <v>433</v>
      </c>
      <c r="E15" s="115">
        <v>4</v>
      </c>
      <c r="F15" s="24">
        <v>4000</v>
      </c>
      <c r="G15" s="24">
        <v>4000</v>
      </c>
      <c r="H15" s="24">
        <v>4000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s="96" customFormat="1" ht="18.75" customHeight="1" spans="1:17">
      <c r="A16" s="254" t="s">
        <v>280</v>
      </c>
      <c r="B16" s="112" t="s">
        <v>436</v>
      </c>
      <c r="C16" s="112" t="s">
        <v>436</v>
      </c>
      <c r="D16" s="112" t="s">
        <v>437</v>
      </c>
      <c r="E16" s="115">
        <v>1</v>
      </c>
      <c r="F16" s="24"/>
      <c r="G16" s="24">
        <v>3000</v>
      </c>
      <c r="H16" s="24">
        <v>3000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54" t="s">
        <v>280</v>
      </c>
      <c r="B17" s="112" t="s">
        <v>438</v>
      </c>
      <c r="C17" s="112" t="s">
        <v>438</v>
      </c>
      <c r="D17" s="112" t="s">
        <v>439</v>
      </c>
      <c r="E17" s="115">
        <v>100</v>
      </c>
      <c r="F17" s="24">
        <v>20000</v>
      </c>
      <c r="G17" s="24">
        <v>20000</v>
      </c>
      <c r="H17" s="24">
        <v>20000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54" t="s">
        <v>280</v>
      </c>
      <c r="B18" s="112" t="s">
        <v>440</v>
      </c>
      <c r="C18" s="112" t="s">
        <v>440</v>
      </c>
      <c r="D18" s="112" t="s">
        <v>441</v>
      </c>
      <c r="E18" s="115">
        <v>2</v>
      </c>
      <c r="F18" s="24">
        <v>4000</v>
      </c>
      <c r="G18" s="24">
        <v>4000</v>
      </c>
      <c r="H18" s="24">
        <v>4000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54" t="s">
        <v>280</v>
      </c>
      <c r="B19" s="112" t="s">
        <v>442</v>
      </c>
      <c r="C19" s="112" t="s">
        <v>442</v>
      </c>
      <c r="D19" s="112" t="s">
        <v>326</v>
      </c>
      <c r="E19" s="115">
        <v>1</v>
      </c>
      <c r="F19" s="24"/>
      <c r="G19" s="24">
        <v>4500</v>
      </c>
      <c r="H19" s="24">
        <v>4500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54" t="s">
        <v>280</v>
      </c>
      <c r="B20" s="112" t="s">
        <v>443</v>
      </c>
      <c r="C20" s="112" t="s">
        <v>443</v>
      </c>
      <c r="D20" s="112" t="s">
        <v>429</v>
      </c>
      <c r="E20" s="115">
        <v>2</v>
      </c>
      <c r="F20" s="24">
        <v>12000</v>
      </c>
      <c r="G20" s="24">
        <v>12000</v>
      </c>
      <c r="H20" s="24">
        <v>12000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54" t="s">
        <v>280</v>
      </c>
      <c r="B21" s="112" t="s">
        <v>444</v>
      </c>
      <c r="C21" s="112" t="s">
        <v>444</v>
      </c>
      <c r="D21" s="112" t="s">
        <v>445</v>
      </c>
      <c r="E21" s="115">
        <v>4</v>
      </c>
      <c r="F21" s="24">
        <v>4000</v>
      </c>
      <c r="G21" s="24">
        <v>4000</v>
      </c>
      <c r="H21" s="24">
        <v>4000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254" t="s">
        <v>261</v>
      </c>
      <c r="B22" s="112" t="s">
        <v>446</v>
      </c>
      <c r="C22" s="112" t="s">
        <v>447</v>
      </c>
      <c r="D22" s="112" t="s">
        <v>326</v>
      </c>
      <c r="E22" s="115">
        <v>1</v>
      </c>
      <c r="F22" s="24"/>
      <c r="G22" s="24">
        <v>15000</v>
      </c>
      <c r="H22" s="24">
        <v>15000</v>
      </c>
      <c r="I22" s="24"/>
      <c r="J22" s="24"/>
      <c r="K22" s="24"/>
      <c r="L22" s="24"/>
      <c r="M22" s="24"/>
      <c r="N22" s="24"/>
      <c r="O22" s="24"/>
      <c r="P22" s="24"/>
      <c r="Q22" s="24"/>
    </row>
    <row r="23" s="96" customFormat="1" ht="18.75" customHeight="1" spans="1:17">
      <c r="A23" s="254" t="s">
        <v>261</v>
      </c>
      <c r="B23" s="112" t="s">
        <v>436</v>
      </c>
      <c r="C23" s="112" t="s">
        <v>436</v>
      </c>
      <c r="D23" s="112" t="s">
        <v>437</v>
      </c>
      <c r="E23" s="115">
        <v>1</v>
      </c>
      <c r="F23" s="24"/>
      <c r="G23" s="24">
        <v>2000</v>
      </c>
      <c r="H23" s="24">
        <v>2000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117" t="s">
        <v>132</v>
      </c>
      <c r="B24" s="118"/>
      <c r="C24" s="118"/>
      <c r="D24" s="118"/>
      <c r="E24" s="113"/>
      <c r="F24" s="24">
        <v>92100</v>
      </c>
      <c r="G24" s="24">
        <v>116600</v>
      </c>
      <c r="H24" s="24">
        <v>116600</v>
      </c>
      <c r="I24" s="24"/>
      <c r="J24" s="24"/>
      <c r="K24" s="24"/>
      <c r="L24" s="24"/>
      <c r="M24" s="24"/>
      <c r="N24" s="24"/>
      <c r="O24" s="24"/>
      <c r="P24" s="24"/>
      <c r="Q24" s="24"/>
    </row>
  </sheetData>
  <mergeCells count="16">
    <mergeCell ref="A3:Q3"/>
    <mergeCell ref="A4:F4"/>
    <mergeCell ref="G5:Q5"/>
    <mergeCell ref="L6:Q6"/>
    <mergeCell ref="A24:E2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40"/>
      <c r="M2" s="89"/>
      <c r="N2" s="90" t="s">
        <v>448</v>
      </c>
    </row>
    <row r="3" ht="34.5" customHeight="1" spans="1:14">
      <c r="A3" s="42" t="str">
        <f>"2025"&amp;"年部门政府购买服务预算表"</f>
        <v>2025年部门政府购买服务预算表</v>
      </c>
      <c r="B3" s="72"/>
      <c r="C3" s="55"/>
      <c r="D3" s="72"/>
      <c r="E3" s="72"/>
      <c r="F3" s="72"/>
      <c r="G3" s="72"/>
      <c r="H3" s="73"/>
      <c r="I3" s="72"/>
      <c r="J3" s="72"/>
      <c r="K3" s="72"/>
      <c r="L3" s="55"/>
      <c r="M3" s="73"/>
      <c r="N3" s="72"/>
    </row>
    <row r="4" ht="18.75" customHeight="1" spans="1:14">
      <c r="A4" s="62" t="str">
        <f>"单位名称："&amp;"双江拉祜族佤族布朗族傣族自治县财政局"</f>
        <v>单位名称：双江拉祜族佤族布朗族傣族自治县财政局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1"/>
      <c r="N4" s="90" t="s">
        <v>181</v>
      </c>
    </row>
    <row r="5" ht="18.75" customHeight="1" spans="1:14">
      <c r="A5" s="12" t="s">
        <v>419</v>
      </c>
      <c r="B5" s="75" t="s">
        <v>449</v>
      </c>
      <c r="C5" s="76" t="s">
        <v>450</v>
      </c>
      <c r="D5" s="46" t="s">
        <v>201</v>
      </c>
      <c r="E5" s="46"/>
      <c r="F5" s="46"/>
      <c r="G5" s="46"/>
      <c r="H5" s="77"/>
      <c r="I5" s="46"/>
      <c r="J5" s="46"/>
      <c r="K5" s="46"/>
      <c r="L5" s="67"/>
      <c r="M5" s="77"/>
      <c r="N5" s="47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425</v>
      </c>
      <c r="G6" s="78" t="s">
        <v>426</v>
      </c>
      <c r="H6" s="79" t="s">
        <v>427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209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132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26" customHeight="1" spans="1:1">
      <c r="A12" s="39" t="s">
        <v>451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0"/>
      <c r="G2" s="40"/>
      <c r="H2" s="40"/>
      <c r="I2" s="40" t="s">
        <v>452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5"/>
      <c r="H3" s="55"/>
      <c r="I3" s="7"/>
    </row>
    <row r="4" ht="18.75" customHeight="1" spans="1:9">
      <c r="A4" s="62" t="str">
        <f>"单位名称："&amp;"双江拉祜族佤族布朗族傣族自治县财政局"</f>
        <v>单位名称：双江拉祜族佤族布朗族傣族自治县财政局</v>
      </c>
      <c r="B4" s="63"/>
      <c r="C4" s="63"/>
      <c r="D4" s="64"/>
      <c r="E4" s="65"/>
      <c r="G4" s="66"/>
      <c r="H4" s="66"/>
      <c r="I4" s="40" t="s">
        <v>181</v>
      </c>
    </row>
    <row r="5" ht="18.75" customHeight="1" spans="1:9">
      <c r="A5" s="32" t="s">
        <v>453</v>
      </c>
      <c r="B5" s="13" t="s">
        <v>201</v>
      </c>
      <c r="C5" s="14"/>
      <c r="D5" s="14"/>
      <c r="E5" s="13" t="s">
        <v>454</v>
      </c>
      <c r="F5" s="14"/>
      <c r="G5" s="67"/>
      <c r="H5" s="67"/>
      <c r="I5" s="15"/>
    </row>
    <row r="6" ht="18.75" customHeight="1" spans="1:9">
      <c r="A6" s="34"/>
      <c r="B6" s="33" t="s">
        <v>56</v>
      </c>
      <c r="C6" s="12" t="s">
        <v>59</v>
      </c>
      <c r="D6" s="68" t="s">
        <v>455</v>
      </c>
      <c r="E6" s="69" t="s">
        <v>456</v>
      </c>
      <c r="F6" s="69" t="s">
        <v>456</v>
      </c>
      <c r="G6" s="69" t="s">
        <v>456</v>
      </c>
      <c r="H6" s="69" t="s">
        <v>456</v>
      </c>
      <c r="I6" s="69" t="s">
        <v>456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ht="36" customHeight="1" spans="1:1">
      <c r="A10" s="39" t="s">
        <v>457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458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"单位名称："&amp;"双江拉祜族佤族布朗族傣族自治县财政局"</f>
        <v>单位名称：双江拉祜族佤族布朗族傣族自治县财政局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310</v>
      </c>
      <c r="B5" s="48" t="s">
        <v>311</v>
      </c>
      <c r="C5" s="48" t="s">
        <v>312</v>
      </c>
      <c r="D5" s="48" t="s">
        <v>313</v>
      </c>
      <c r="E5" s="48" t="s">
        <v>314</v>
      </c>
      <c r="F5" s="56" t="s">
        <v>315</v>
      </c>
      <c r="G5" s="48" t="s">
        <v>316</v>
      </c>
      <c r="H5" s="56" t="s">
        <v>317</v>
      </c>
      <c r="I5" s="56" t="s">
        <v>318</v>
      </c>
      <c r="J5" s="48" t="s">
        <v>319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6">
        <v>6</v>
      </c>
      <c r="G6" s="48">
        <v>7</v>
      </c>
      <c r="H6" s="56">
        <v>8</v>
      </c>
      <c r="I6" s="56">
        <v>9</v>
      </c>
      <c r="J6" s="48">
        <v>10</v>
      </c>
    </row>
    <row r="7" ht="18.75" customHeight="1" spans="1:10">
      <c r="A7" s="22"/>
      <c r="B7" s="57"/>
      <c r="C7" s="57"/>
      <c r="D7" s="57"/>
      <c r="E7" s="49"/>
      <c r="F7" s="58"/>
      <c r="G7" s="49"/>
      <c r="H7" s="58"/>
      <c r="I7" s="58"/>
      <c r="J7" s="49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9" ht="21" customHeight="1" spans="1:1">
      <c r="A9" s="39" t="s">
        <v>459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showZeros="0" workbookViewId="0">
      <pane ySplit="1" topLeftCell="A3" activePane="bottomLeft" state="frozen"/>
      <selection/>
      <selection pane="bottomLeft" activeCell="E21" sqref="E2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9.857142857142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460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"单位名称："&amp;"双江拉祜族佤族布朗族傣族自治县财政局"</f>
        <v>单位名称：双江拉祜族佤族布朗族傣族自治县财政局</v>
      </c>
      <c r="B4" s="9"/>
      <c r="C4" s="4"/>
      <c r="H4" s="44" t="s">
        <v>181</v>
      </c>
    </row>
    <row r="5" ht="18.75" customHeight="1" spans="1:8">
      <c r="A5" s="12" t="s">
        <v>194</v>
      </c>
      <c r="B5" s="12" t="s">
        <v>461</v>
      </c>
      <c r="C5" s="12" t="s">
        <v>462</v>
      </c>
      <c r="D5" s="12" t="s">
        <v>463</v>
      </c>
      <c r="E5" s="12" t="s">
        <v>464</v>
      </c>
      <c r="F5" s="45" t="s">
        <v>465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423</v>
      </c>
      <c r="G6" s="48" t="s">
        <v>466</v>
      </c>
      <c r="H6" s="48" t="s">
        <v>467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25" customHeight="1" spans="1:8">
      <c r="A8" s="49" t="s">
        <v>71</v>
      </c>
      <c r="B8" s="49" t="s">
        <v>468</v>
      </c>
      <c r="C8" s="49" t="s">
        <v>469</v>
      </c>
      <c r="D8" s="49" t="s">
        <v>443</v>
      </c>
      <c r="E8" s="49" t="s">
        <v>429</v>
      </c>
      <c r="F8" s="49">
        <v>2</v>
      </c>
      <c r="G8" s="50">
        <v>6000</v>
      </c>
      <c r="H8" s="50">
        <v>12000</v>
      </c>
    </row>
    <row r="9" ht="25" customHeight="1" spans="1:8">
      <c r="A9" s="49" t="s">
        <v>71</v>
      </c>
      <c r="B9" s="49" t="s">
        <v>470</v>
      </c>
      <c r="C9" s="49" t="s">
        <v>471</v>
      </c>
      <c r="D9" s="49" t="s">
        <v>440</v>
      </c>
      <c r="E9" s="49" t="s">
        <v>441</v>
      </c>
      <c r="F9" s="49">
        <v>2</v>
      </c>
      <c r="G9" s="50">
        <v>2000</v>
      </c>
      <c r="H9" s="50">
        <v>4000</v>
      </c>
    </row>
    <row r="10" ht="25" customHeight="1" spans="1:8">
      <c r="A10" s="49" t="s">
        <v>71</v>
      </c>
      <c r="B10" s="49" t="s">
        <v>468</v>
      </c>
      <c r="C10" s="49" t="s">
        <v>472</v>
      </c>
      <c r="D10" s="49" t="s">
        <v>434</v>
      </c>
      <c r="E10" s="49" t="s">
        <v>429</v>
      </c>
      <c r="F10" s="49">
        <v>2</v>
      </c>
      <c r="G10" s="50">
        <v>9000</v>
      </c>
      <c r="H10" s="50">
        <v>18000</v>
      </c>
    </row>
    <row r="11" ht="25" customHeight="1" spans="1:8">
      <c r="A11" s="49" t="s">
        <v>71</v>
      </c>
      <c r="B11" s="49" t="s">
        <v>468</v>
      </c>
      <c r="C11" s="49" t="s">
        <v>473</v>
      </c>
      <c r="D11" s="49" t="s">
        <v>428</v>
      </c>
      <c r="E11" s="49" t="s">
        <v>429</v>
      </c>
      <c r="F11" s="49">
        <v>4</v>
      </c>
      <c r="G11" s="50">
        <v>5000</v>
      </c>
      <c r="H11" s="50">
        <v>20000</v>
      </c>
    </row>
    <row r="12" ht="25" customHeight="1" spans="1:8">
      <c r="A12" s="49" t="s">
        <v>71</v>
      </c>
      <c r="B12" s="49" t="s">
        <v>474</v>
      </c>
      <c r="C12" s="49" t="s">
        <v>475</v>
      </c>
      <c r="D12" s="49" t="s">
        <v>432</v>
      </c>
      <c r="E12" s="49" t="s">
        <v>433</v>
      </c>
      <c r="F12" s="49">
        <v>7</v>
      </c>
      <c r="G12" s="50">
        <v>800</v>
      </c>
      <c r="H12" s="50">
        <v>5600</v>
      </c>
    </row>
    <row r="13" ht="25" customHeight="1" spans="1:8">
      <c r="A13" s="49" t="s">
        <v>71</v>
      </c>
      <c r="B13" s="49" t="s">
        <v>474</v>
      </c>
      <c r="C13" s="49" t="s">
        <v>476</v>
      </c>
      <c r="D13" s="49" t="s">
        <v>430</v>
      </c>
      <c r="E13" s="49" t="s">
        <v>431</v>
      </c>
      <c r="F13" s="49">
        <v>15</v>
      </c>
      <c r="G13" s="50">
        <v>300</v>
      </c>
      <c r="H13" s="50">
        <v>4500</v>
      </c>
    </row>
    <row r="14" ht="25" customHeight="1" spans="1:8">
      <c r="A14" s="49" t="s">
        <v>71</v>
      </c>
      <c r="B14" s="49" t="s">
        <v>474</v>
      </c>
      <c r="C14" s="49" t="s">
        <v>477</v>
      </c>
      <c r="D14" s="49" t="s">
        <v>435</v>
      </c>
      <c r="E14" s="49" t="s">
        <v>433</v>
      </c>
      <c r="F14" s="49">
        <v>4</v>
      </c>
      <c r="G14" s="50">
        <v>1000</v>
      </c>
      <c r="H14" s="50">
        <v>4000</v>
      </c>
    </row>
    <row r="15" ht="25" customHeight="1" spans="1:8">
      <c r="A15" s="49" t="s">
        <v>71</v>
      </c>
      <c r="B15" s="49" t="s">
        <v>474</v>
      </c>
      <c r="C15" s="49" t="s">
        <v>478</v>
      </c>
      <c r="D15" s="49" t="s">
        <v>479</v>
      </c>
      <c r="E15" s="49" t="s">
        <v>445</v>
      </c>
      <c r="F15" s="49">
        <v>4</v>
      </c>
      <c r="G15" s="50">
        <v>1000</v>
      </c>
      <c r="H15" s="50">
        <v>4000</v>
      </c>
    </row>
    <row r="16" ht="18.75" customHeight="1" spans="1:8">
      <c r="A16" s="27" t="s">
        <v>56</v>
      </c>
      <c r="B16" s="51"/>
      <c r="C16" s="51"/>
      <c r="D16" s="51"/>
      <c r="E16" s="52"/>
      <c r="F16" s="53">
        <f>SUM(F8:F15)</f>
        <v>40</v>
      </c>
      <c r="G16" s="53"/>
      <c r="H16" s="54">
        <f>SUM(H8:H15)</f>
        <v>72100</v>
      </c>
    </row>
  </sheetData>
  <mergeCells count="9">
    <mergeCell ref="A3:H3"/>
    <mergeCell ref="A4:C4"/>
    <mergeCell ref="F5:H5"/>
    <mergeCell ref="A16:E16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C27" sqref="C2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480</v>
      </c>
    </row>
    <row r="3" ht="42.75" customHeight="1" spans="1:11">
      <c r="A3" s="6" t="str">
        <f>"2025"&amp;"年中央和省、市转移支付补助项目支出预算表"</f>
        <v>2025年中央和省、市转移支付补助项目支出预算表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"单位名称："&amp;"双江拉祜族佤族布朗族傣族自治县财政局"</f>
        <v>单位名称：双江拉祜族佤族布朗族傣族自治县财政局</v>
      </c>
      <c r="B4" s="9"/>
      <c r="C4" s="9"/>
      <c r="D4" s="9"/>
      <c r="E4" s="9"/>
      <c r="F4" s="9"/>
      <c r="G4" s="9"/>
      <c r="H4" s="10"/>
      <c r="I4" s="10"/>
      <c r="J4" s="10"/>
      <c r="K4" s="5" t="s">
        <v>181</v>
      </c>
    </row>
    <row r="5" ht="18.75" customHeight="1" spans="1:11">
      <c r="A5" s="11" t="s">
        <v>274</v>
      </c>
      <c r="B5" s="11" t="s">
        <v>196</v>
      </c>
      <c r="C5" s="11" t="s">
        <v>275</v>
      </c>
      <c r="D5" s="12" t="s">
        <v>197</v>
      </c>
      <c r="E5" s="12" t="s">
        <v>198</v>
      </c>
      <c r="F5" s="12" t="s">
        <v>276</v>
      </c>
      <c r="G5" s="12" t="s">
        <v>277</v>
      </c>
      <c r="H5" s="32" t="s">
        <v>56</v>
      </c>
      <c r="I5" s="13" t="s">
        <v>481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132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482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483</v>
      </c>
    </row>
    <row r="3" ht="36.75" customHeight="1" spans="1:7">
      <c r="A3" s="6" t="str">
        <f>"2025"&amp;"年部门项目支出中期规划预算表"</f>
        <v>2025年部门项目支出中期规划预算表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"单位名称："&amp;"双江拉祜族佤族布朗族傣族自治县财政局"</f>
        <v>单位名称：双江拉祜族佤族布朗族傣族自治县财政局</v>
      </c>
      <c r="B4" s="9"/>
      <c r="C4" s="9"/>
      <c r="D4" s="9"/>
      <c r="E4" s="10"/>
      <c r="F4" s="10"/>
      <c r="G4" s="5" t="s">
        <v>181</v>
      </c>
    </row>
    <row r="5" ht="18.75" customHeight="1" spans="1:7">
      <c r="A5" s="11" t="s">
        <v>275</v>
      </c>
      <c r="B5" s="11" t="s">
        <v>274</v>
      </c>
      <c r="C5" s="11" t="s">
        <v>196</v>
      </c>
      <c r="D5" s="12" t="s">
        <v>484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1800000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1800000</v>
      </c>
      <c r="F10" s="24"/>
      <c r="G10" s="24"/>
    </row>
    <row r="11" ht="18.75" customHeight="1" spans="1:7">
      <c r="A11" s="26"/>
      <c r="B11" s="22" t="s">
        <v>485</v>
      </c>
      <c r="C11" s="22" t="s">
        <v>301</v>
      </c>
      <c r="D11" s="22" t="s">
        <v>486</v>
      </c>
      <c r="E11" s="24">
        <v>100000</v>
      </c>
      <c r="F11" s="24"/>
      <c r="G11" s="24"/>
    </row>
    <row r="12" ht="18.75" customHeight="1" spans="1:7">
      <c r="A12" s="26"/>
      <c r="B12" s="22" t="s">
        <v>485</v>
      </c>
      <c r="C12" s="22" t="s">
        <v>297</v>
      </c>
      <c r="D12" s="22" t="s">
        <v>486</v>
      </c>
      <c r="E12" s="24">
        <v>400000</v>
      </c>
      <c r="F12" s="24"/>
      <c r="G12" s="24"/>
    </row>
    <row r="13" ht="18.75" customHeight="1" spans="1:7">
      <c r="A13" s="26"/>
      <c r="B13" s="22" t="s">
        <v>485</v>
      </c>
      <c r="C13" s="22" t="s">
        <v>280</v>
      </c>
      <c r="D13" s="22" t="s">
        <v>486</v>
      </c>
      <c r="E13" s="24">
        <v>1100000</v>
      </c>
      <c r="F13" s="24"/>
      <c r="G13" s="24"/>
    </row>
    <row r="14" ht="18.75" customHeight="1" spans="1:7">
      <c r="A14" s="26"/>
      <c r="B14" s="22" t="s">
        <v>485</v>
      </c>
      <c r="C14" s="22" t="s">
        <v>305</v>
      </c>
      <c r="D14" s="22" t="s">
        <v>486</v>
      </c>
      <c r="E14" s="24">
        <v>200000</v>
      </c>
      <c r="F14" s="24"/>
      <c r="G14" s="24"/>
    </row>
    <row r="15" ht="18.75" customHeight="1" spans="1:7">
      <c r="A15" s="27" t="s">
        <v>56</v>
      </c>
      <c r="B15" s="28" t="s">
        <v>487</v>
      </c>
      <c r="C15" s="28"/>
      <c r="D15" s="29"/>
      <c r="E15" s="24">
        <v>1800000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37"/>
      <c r="O2" s="70"/>
      <c r="P2" s="70"/>
      <c r="Q2" s="70"/>
      <c r="R2" s="70"/>
      <c r="S2" s="40" t="s">
        <v>53</v>
      </c>
    </row>
    <row r="3" ht="57.75" customHeight="1" spans="1:19">
      <c r="A3" s="163" t="str">
        <f>"2025"&amp;"年部门收入预算表"</f>
        <v>2025年部门收入预算表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38"/>
      <c r="P3" s="238"/>
      <c r="Q3" s="238"/>
      <c r="R3" s="238"/>
      <c r="S3" s="238"/>
    </row>
    <row r="4" ht="18.75" customHeight="1" spans="1:19">
      <c r="A4" s="43" t="str">
        <f>"单位名称："&amp;"双江拉祜族佤族布朗族傣族自治县财政局"</f>
        <v>单位名称：双江拉祜族佤族布朗族傣族自治县财政局</v>
      </c>
      <c r="B4" s="171"/>
      <c r="C4" s="171"/>
      <c r="D4" s="171"/>
      <c r="E4" s="171"/>
      <c r="F4" s="171"/>
      <c r="G4" s="171"/>
      <c r="H4" s="171"/>
      <c r="I4" s="171"/>
      <c r="J4" s="74"/>
      <c r="K4" s="171"/>
      <c r="L4" s="171"/>
      <c r="M4" s="171"/>
      <c r="N4" s="171"/>
      <c r="O4" s="74"/>
      <c r="P4" s="74"/>
      <c r="Q4" s="74"/>
      <c r="R4" s="74"/>
      <c r="S4" s="40" t="s">
        <v>1</v>
      </c>
    </row>
    <row r="5" ht="18.75" customHeight="1" spans="1:19">
      <c r="A5" s="221" t="s">
        <v>54</v>
      </c>
      <c r="B5" s="222" t="s">
        <v>55</v>
      </c>
      <c r="C5" s="222" t="s">
        <v>56</v>
      </c>
      <c r="D5" s="223" t="s">
        <v>57</v>
      </c>
      <c r="E5" s="224"/>
      <c r="F5" s="224"/>
      <c r="G5" s="224"/>
      <c r="H5" s="224"/>
      <c r="I5" s="224"/>
      <c r="J5" s="239"/>
      <c r="K5" s="224"/>
      <c r="L5" s="224"/>
      <c r="M5" s="224"/>
      <c r="N5" s="240"/>
      <c r="O5" s="223" t="s">
        <v>46</v>
      </c>
      <c r="P5" s="223"/>
      <c r="Q5" s="223"/>
      <c r="R5" s="223"/>
      <c r="S5" s="243"/>
    </row>
    <row r="6" ht="18.75" customHeight="1" spans="1:19">
      <c r="A6" s="225"/>
      <c r="B6" s="226"/>
      <c r="C6" s="226"/>
      <c r="D6" s="227" t="s">
        <v>58</v>
      </c>
      <c r="E6" s="227" t="s">
        <v>59</v>
      </c>
      <c r="F6" s="227" t="s">
        <v>60</v>
      </c>
      <c r="G6" s="227" t="s">
        <v>61</v>
      </c>
      <c r="H6" s="227" t="s">
        <v>62</v>
      </c>
      <c r="I6" s="241" t="s">
        <v>63</v>
      </c>
      <c r="J6" s="241"/>
      <c r="K6" s="241"/>
      <c r="L6" s="241"/>
      <c r="M6" s="241"/>
      <c r="N6" s="230"/>
      <c r="O6" s="227" t="s">
        <v>58</v>
      </c>
      <c r="P6" s="227" t="s">
        <v>59</v>
      </c>
      <c r="Q6" s="227" t="s">
        <v>60</v>
      </c>
      <c r="R6" s="227" t="s">
        <v>61</v>
      </c>
      <c r="S6" s="227" t="s">
        <v>64</v>
      </c>
    </row>
    <row r="7" ht="18.75" customHeight="1" spans="1:19">
      <c r="A7" s="228"/>
      <c r="B7" s="229"/>
      <c r="C7" s="229"/>
      <c r="D7" s="230"/>
      <c r="E7" s="230"/>
      <c r="F7" s="230"/>
      <c r="G7" s="230"/>
      <c r="H7" s="230"/>
      <c r="I7" s="229" t="s">
        <v>58</v>
      </c>
      <c r="J7" s="229" t="s">
        <v>65</v>
      </c>
      <c r="K7" s="229" t="s">
        <v>66</v>
      </c>
      <c r="L7" s="229" t="s">
        <v>67</v>
      </c>
      <c r="M7" s="229" t="s">
        <v>68</v>
      </c>
      <c r="N7" s="229" t="s">
        <v>69</v>
      </c>
      <c r="O7" s="242"/>
      <c r="P7" s="242"/>
      <c r="Q7" s="242"/>
      <c r="R7" s="242"/>
      <c r="S7" s="230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31" t="s">
        <v>70</v>
      </c>
      <c r="B9" s="232" t="s">
        <v>71</v>
      </c>
      <c r="C9" s="24">
        <v>9693818.95</v>
      </c>
      <c r="D9" s="24">
        <v>9693818.95</v>
      </c>
      <c r="E9" s="24">
        <v>9693818.95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233" t="s">
        <v>72</v>
      </c>
      <c r="B10" s="234" t="s">
        <v>71</v>
      </c>
      <c r="C10" s="24">
        <v>9693818.95</v>
      </c>
      <c r="D10" s="24">
        <v>9693818.95</v>
      </c>
      <c r="E10" s="24">
        <v>9693818.95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35" t="s">
        <v>56</v>
      </c>
      <c r="B11" s="236"/>
      <c r="C11" s="24">
        <v>9693818.95</v>
      </c>
      <c r="D11" s="24">
        <v>9693818.95</v>
      </c>
      <c r="E11" s="24">
        <v>9693818.95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3"/>
  <sheetViews>
    <sheetView showZeros="0" workbookViewId="0">
      <pane ySplit="1" topLeftCell="A29" activePane="bottomLeft" state="frozen"/>
      <selection/>
      <selection pane="bottomLeft" activeCell="E45" sqref="E45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208"/>
      <c r="E2" s="2"/>
      <c r="F2" s="2"/>
      <c r="G2" s="2"/>
      <c r="H2" s="208"/>
      <c r="I2" s="2"/>
      <c r="J2" s="208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ht="18.75" customHeight="1" spans="1:15">
      <c r="A4" s="210" t="str">
        <f>"单位名称："&amp;"双江拉祜族佤族布朗族傣族自治县财政局"</f>
        <v>单位名称：双江拉祜族佤族布朗族傣族自治县财政局</v>
      </c>
      <c r="B4" s="211"/>
      <c r="C4" s="65"/>
      <c r="D4" s="31"/>
      <c r="E4" s="65"/>
      <c r="F4" s="65"/>
      <c r="G4" s="65"/>
      <c r="H4" s="31"/>
      <c r="I4" s="65"/>
      <c r="J4" s="31"/>
      <c r="K4" s="65"/>
      <c r="L4" s="65"/>
      <c r="M4" s="219"/>
      <c r="N4" s="219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74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5" t="s">
        <v>76</v>
      </c>
      <c r="F6" s="95" t="s">
        <v>77</v>
      </c>
      <c r="G6" s="19"/>
      <c r="H6" s="19"/>
      <c r="I6" s="19"/>
      <c r="J6" s="69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52">
        <v>1</v>
      </c>
      <c r="B7" s="152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67" t="s">
        <v>85</v>
      </c>
      <c r="B8" s="197" t="s">
        <v>86</v>
      </c>
      <c r="C8" s="24">
        <v>7513631.52</v>
      </c>
      <c r="D8" s="24">
        <v>7513631.52</v>
      </c>
      <c r="E8" s="24">
        <v>5713631.52</v>
      </c>
      <c r="F8" s="24">
        <v>1800000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212" t="s">
        <v>87</v>
      </c>
      <c r="B9" s="251" t="s">
        <v>88</v>
      </c>
      <c r="C9" s="24">
        <v>7513631.52</v>
      </c>
      <c r="D9" s="24">
        <v>7513631.52</v>
      </c>
      <c r="E9" s="24">
        <v>5713631.52</v>
      </c>
      <c r="F9" s="24">
        <v>1800000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214" t="s">
        <v>89</v>
      </c>
      <c r="B10" s="252" t="s">
        <v>90</v>
      </c>
      <c r="C10" s="24">
        <v>5713631.52</v>
      </c>
      <c r="D10" s="24">
        <v>5713631.52</v>
      </c>
      <c r="E10" s="24">
        <v>5713631.52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214" t="s">
        <v>91</v>
      </c>
      <c r="B11" s="252" t="s">
        <v>92</v>
      </c>
      <c r="C11" s="24">
        <v>1100000</v>
      </c>
      <c r="D11" s="24">
        <v>1100000</v>
      </c>
      <c r="E11" s="24"/>
      <c r="F11" s="24">
        <v>1100000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214" t="s">
        <v>93</v>
      </c>
      <c r="B12" s="252" t="s">
        <v>94</v>
      </c>
      <c r="C12" s="24">
        <v>400000</v>
      </c>
      <c r="D12" s="24">
        <v>400000</v>
      </c>
      <c r="E12" s="24"/>
      <c r="F12" s="24">
        <v>400000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214" t="s">
        <v>95</v>
      </c>
      <c r="B13" s="252" t="s">
        <v>96</v>
      </c>
      <c r="C13" s="24">
        <v>200000</v>
      </c>
      <c r="D13" s="24">
        <v>200000</v>
      </c>
      <c r="E13" s="24"/>
      <c r="F13" s="24">
        <v>200000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214" t="s">
        <v>97</v>
      </c>
      <c r="B14" s="252" t="s">
        <v>98</v>
      </c>
      <c r="C14" s="24">
        <v>100000</v>
      </c>
      <c r="D14" s="24">
        <v>100000</v>
      </c>
      <c r="E14" s="24"/>
      <c r="F14" s="24">
        <v>100000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67" t="s">
        <v>99</v>
      </c>
      <c r="B15" s="197" t="s">
        <v>100</v>
      </c>
      <c r="C15" s="24">
        <v>1414685.15</v>
      </c>
      <c r="D15" s="24">
        <v>1414685.15</v>
      </c>
      <c r="E15" s="24">
        <v>1414685.15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212" t="s">
        <v>101</v>
      </c>
      <c r="B16" s="251" t="s">
        <v>102</v>
      </c>
      <c r="C16" s="24">
        <v>1353488.38</v>
      </c>
      <c r="D16" s="24">
        <v>1353488.38</v>
      </c>
      <c r="E16" s="24">
        <v>1353488.38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214" t="s">
        <v>103</v>
      </c>
      <c r="B17" s="252" t="s">
        <v>104</v>
      </c>
      <c r="C17" s="24">
        <v>754000</v>
      </c>
      <c r="D17" s="24">
        <v>754000</v>
      </c>
      <c r="E17" s="24">
        <v>754000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214" t="s">
        <v>105</v>
      </c>
      <c r="B18" s="252" t="s">
        <v>106</v>
      </c>
      <c r="C18" s="24">
        <v>599488.38</v>
      </c>
      <c r="D18" s="24">
        <v>599488.38</v>
      </c>
      <c r="E18" s="24">
        <v>599488.38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212" t="s">
        <v>107</v>
      </c>
      <c r="B19" s="251" t="s">
        <v>108</v>
      </c>
      <c r="C19" s="24">
        <v>48776.72</v>
      </c>
      <c r="D19" s="24">
        <v>48776.72</v>
      </c>
      <c r="E19" s="24">
        <v>48776.72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214" t="s">
        <v>109</v>
      </c>
      <c r="B20" s="252" t="s">
        <v>110</v>
      </c>
      <c r="C20" s="24">
        <v>48776.72</v>
      </c>
      <c r="D20" s="24">
        <v>48776.72</v>
      </c>
      <c r="E20" s="24">
        <v>48776.72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212" t="s">
        <v>111</v>
      </c>
      <c r="B21" s="251" t="s">
        <v>112</v>
      </c>
      <c r="C21" s="24">
        <v>12420.05</v>
      </c>
      <c r="D21" s="24">
        <v>12420.05</v>
      </c>
      <c r="E21" s="24">
        <v>12420.05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214" t="s">
        <v>113</v>
      </c>
      <c r="B22" s="252" t="s">
        <v>112</v>
      </c>
      <c r="C22" s="24">
        <v>12420.05</v>
      </c>
      <c r="D22" s="24">
        <v>12420.05</v>
      </c>
      <c r="E22" s="24">
        <v>12420.05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67" t="s">
        <v>114</v>
      </c>
      <c r="B23" s="197" t="s">
        <v>115</v>
      </c>
      <c r="C23" s="24">
        <v>315885.99</v>
      </c>
      <c r="D23" s="24">
        <v>315885.99</v>
      </c>
      <c r="E23" s="24">
        <v>315885.99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212" t="s">
        <v>116</v>
      </c>
      <c r="B24" s="251" t="s">
        <v>117</v>
      </c>
      <c r="C24" s="24">
        <v>315885.99</v>
      </c>
      <c r="D24" s="24">
        <v>315885.99</v>
      </c>
      <c r="E24" s="24">
        <v>315885.99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214" t="s">
        <v>118</v>
      </c>
      <c r="B25" s="252" t="s">
        <v>119</v>
      </c>
      <c r="C25" s="24">
        <v>122864.22</v>
      </c>
      <c r="D25" s="24">
        <v>122864.22</v>
      </c>
      <c r="E25" s="24">
        <v>122864.22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214" t="s">
        <v>120</v>
      </c>
      <c r="B26" s="252" t="s">
        <v>121</v>
      </c>
      <c r="C26" s="24">
        <v>119767.09</v>
      </c>
      <c r="D26" s="24">
        <v>119767.09</v>
      </c>
      <c r="E26" s="24">
        <v>119767.09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214" t="s">
        <v>122</v>
      </c>
      <c r="B27" s="252" t="s">
        <v>123</v>
      </c>
      <c r="C27" s="24">
        <v>49920</v>
      </c>
      <c r="D27" s="24">
        <v>49920</v>
      </c>
      <c r="E27" s="24">
        <v>49920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214" t="s">
        <v>124</v>
      </c>
      <c r="B28" s="252" t="s">
        <v>125</v>
      </c>
      <c r="C28" s="24">
        <v>23334.68</v>
      </c>
      <c r="D28" s="24">
        <v>23334.68</v>
      </c>
      <c r="E28" s="24">
        <v>23334.68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67" t="s">
        <v>126</v>
      </c>
      <c r="B29" s="197" t="s">
        <v>127</v>
      </c>
      <c r="C29" s="24">
        <v>449616.29</v>
      </c>
      <c r="D29" s="24">
        <v>449616.29</v>
      </c>
      <c r="E29" s="24">
        <v>449616.29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212" t="s">
        <v>128</v>
      </c>
      <c r="B30" s="251" t="s">
        <v>129</v>
      </c>
      <c r="C30" s="24">
        <v>449616.29</v>
      </c>
      <c r="D30" s="24">
        <v>449616.29</v>
      </c>
      <c r="E30" s="24">
        <v>449616.29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214" t="s">
        <v>130</v>
      </c>
      <c r="B31" s="252" t="s">
        <v>131</v>
      </c>
      <c r="C31" s="24">
        <v>449616.29</v>
      </c>
      <c r="D31" s="24">
        <v>449616.29</v>
      </c>
      <c r="E31" s="24">
        <v>449616.29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216" t="s">
        <v>132</v>
      </c>
      <c r="B32" s="217" t="s">
        <v>132</v>
      </c>
      <c r="C32" s="24">
        <v>9693818.95</v>
      </c>
      <c r="D32" s="24">
        <v>9693818.95</v>
      </c>
      <c r="E32" s="24">
        <v>7893818.95</v>
      </c>
      <c r="F32" s="24">
        <v>1800000</v>
      </c>
      <c r="G32" s="24"/>
      <c r="H32" s="24"/>
      <c r="I32" s="24"/>
      <c r="J32" s="24"/>
      <c r="K32" s="24"/>
      <c r="L32" s="24"/>
      <c r="M32" s="24"/>
      <c r="N32" s="24"/>
      <c r="O32" s="24"/>
    </row>
    <row r="43" customHeight="1" spans="7:7">
      <c r="G43" s="218"/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133</v>
      </c>
    </row>
    <row r="3" ht="36" customHeight="1" spans="1:4">
      <c r="A3" s="6" t="str">
        <f>"2025"&amp;"年部门财政拨款收支预算总表"</f>
        <v>2025年部门财政拨款收支预算总表</v>
      </c>
      <c r="B3" s="195"/>
      <c r="C3" s="195"/>
      <c r="D3" s="195"/>
    </row>
    <row r="4" ht="18.75" customHeight="1" spans="1:4">
      <c r="A4" s="8" t="str">
        <f>"单位名称："&amp;"双江拉祜族佤族布朗族傣族自治县财政局"</f>
        <v>单位名称：双江拉祜族佤族布朗族傣族自治县财政局</v>
      </c>
      <c r="B4" s="196"/>
      <c r="C4" s="196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40" t="str">
        <f t="shared" ref="B6:D6" si="0">"2025"&amp;"年预算数"</f>
        <v>2025年预算数</v>
      </c>
      <c r="C6" s="32" t="s">
        <v>134</v>
      </c>
      <c r="D6" s="140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97" t="s">
        <v>135</v>
      </c>
      <c r="B8" s="24">
        <v>9693818.95</v>
      </c>
      <c r="C8" s="23" t="s">
        <v>136</v>
      </c>
      <c r="D8" s="24">
        <v>9693818.95</v>
      </c>
    </row>
    <row r="9" ht="18.75" customHeight="1" spans="1:4">
      <c r="A9" s="198" t="s">
        <v>137</v>
      </c>
      <c r="B9" s="24">
        <v>9693818.95</v>
      </c>
      <c r="C9" s="23" t="s">
        <v>138</v>
      </c>
      <c r="D9" s="24">
        <v>7513631.52</v>
      </c>
    </row>
    <row r="10" ht="18.75" customHeight="1" spans="1:4">
      <c r="A10" s="198" t="s">
        <v>139</v>
      </c>
      <c r="B10" s="24"/>
      <c r="C10" s="23" t="s">
        <v>140</v>
      </c>
      <c r="D10" s="24"/>
    </row>
    <row r="11" ht="18.75" customHeight="1" spans="1:4">
      <c r="A11" s="198" t="s">
        <v>141</v>
      </c>
      <c r="B11" s="24"/>
      <c r="C11" s="23" t="s">
        <v>142</v>
      </c>
      <c r="D11" s="24"/>
    </row>
    <row r="12" ht="18.75" customHeight="1" spans="1:4">
      <c r="A12" s="199" t="s">
        <v>143</v>
      </c>
      <c r="B12" s="24"/>
      <c r="C12" s="200" t="s">
        <v>144</v>
      </c>
      <c r="D12" s="24"/>
    </row>
    <row r="13" ht="18.75" customHeight="1" spans="1:4">
      <c r="A13" s="201" t="s">
        <v>137</v>
      </c>
      <c r="B13" s="24"/>
      <c r="C13" s="202" t="s">
        <v>145</v>
      </c>
      <c r="D13" s="24"/>
    </row>
    <row r="14" ht="18.75" customHeight="1" spans="1:4">
      <c r="A14" s="201" t="s">
        <v>139</v>
      </c>
      <c r="B14" s="24"/>
      <c r="C14" s="202" t="s">
        <v>146</v>
      </c>
      <c r="D14" s="24"/>
    </row>
    <row r="15" ht="18.75" customHeight="1" spans="1:4">
      <c r="A15" s="201" t="s">
        <v>141</v>
      </c>
      <c r="B15" s="24"/>
      <c r="C15" s="202" t="s">
        <v>147</v>
      </c>
      <c r="D15" s="24"/>
    </row>
    <row r="16" ht="18.75" customHeight="1" spans="1:4">
      <c r="A16" s="201" t="s">
        <v>26</v>
      </c>
      <c r="B16" s="24"/>
      <c r="C16" s="202" t="s">
        <v>148</v>
      </c>
      <c r="D16" s="24">
        <v>1414685.15</v>
      </c>
    </row>
    <row r="17" ht="18.75" customHeight="1" spans="1:4">
      <c r="A17" s="201" t="s">
        <v>26</v>
      </c>
      <c r="B17" s="24" t="s">
        <v>26</v>
      </c>
      <c r="C17" s="202" t="s">
        <v>149</v>
      </c>
      <c r="D17" s="24">
        <v>315885.99</v>
      </c>
    </row>
    <row r="18" ht="18.75" customHeight="1" spans="1:4">
      <c r="A18" s="203" t="s">
        <v>26</v>
      </c>
      <c r="B18" s="24" t="s">
        <v>26</v>
      </c>
      <c r="C18" s="202" t="s">
        <v>150</v>
      </c>
      <c r="D18" s="24"/>
    </row>
    <row r="19" ht="18.75" customHeight="1" spans="1:4">
      <c r="A19" s="203" t="s">
        <v>26</v>
      </c>
      <c r="B19" s="24" t="s">
        <v>26</v>
      </c>
      <c r="C19" s="202" t="s">
        <v>151</v>
      </c>
      <c r="D19" s="24"/>
    </row>
    <row r="20" ht="18.75" customHeight="1" spans="1:4">
      <c r="A20" s="204" t="s">
        <v>26</v>
      </c>
      <c r="B20" s="24" t="s">
        <v>26</v>
      </c>
      <c r="C20" s="202" t="s">
        <v>152</v>
      </c>
      <c r="D20" s="24"/>
    </row>
    <row r="21" ht="18.75" customHeight="1" spans="1:4">
      <c r="A21" s="204" t="s">
        <v>26</v>
      </c>
      <c r="B21" s="24" t="s">
        <v>26</v>
      </c>
      <c r="C21" s="202" t="s">
        <v>153</v>
      </c>
      <c r="D21" s="24"/>
    </row>
    <row r="22" ht="18.75" customHeight="1" spans="1:4">
      <c r="A22" s="204" t="s">
        <v>26</v>
      </c>
      <c r="B22" s="24" t="s">
        <v>26</v>
      </c>
      <c r="C22" s="202" t="s">
        <v>154</v>
      </c>
      <c r="D22" s="24"/>
    </row>
    <row r="23" ht="18.75" customHeight="1" spans="1:4">
      <c r="A23" s="204" t="s">
        <v>26</v>
      </c>
      <c r="B23" s="24" t="s">
        <v>26</v>
      </c>
      <c r="C23" s="202" t="s">
        <v>155</v>
      </c>
      <c r="D23" s="24"/>
    </row>
    <row r="24" ht="18.75" customHeight="1" spans="1:4">
      <c r="A24" s="204" t="s">
        <v>26</v>
      </c>
      <c r="B24" s="24" t="s">
        <v>26</v>
      </c>
      <c r="C24" s="202" t="s">
        <v>156</v>
      </c>
      <c r="D24" s="24"/>
    </row>
    <row r="25" ht="18.75" customHeight="1" spans="1:4">
      <c r="A25" s="204" t="s">
        <v>26</v>
      </c>
      <c r="B25" s="24" t="s">
        <v>26</v>
      </c>
      <c r="C25" s="202" t="s">
        <v>157</v>
      </c>
      <c r="D25" s="24"/>
    </row>
    <row r="26" ht="18.75" customHeight="1" spans="1:4">
      <c r="A26" s="204" t="s">
        <v>26</v>
      </c>
      <c r="B26" s="24" t="s">
        <v>26</v>
      </c>
      <c r="C26" s="202" t="s">
        <v>158</v>
      </c>
      <c r="D26" s="24"/>
    </row>
    <row r="27" ht="18.75" customHeight="1" spans="1:4">
      <c r="A27" s="204" t="s">
        <v>26</v>
      </c>
      <c r="B27" s="24" t="s">
        <v>26</v>
      </c>
      <c r="C27" s="202" t="s">
        <v>159</v>
      </c>
      <c r="D27" s="24">
        <v>449616.29</v>
      </c>
    </row>
    <row r="28" ht="18.75" customHeight="1" spans="1:4">
      <c r="A28" s="204" t="s">
        <v>26</v>
      </c>
      <c r="B28" s="24" t="s">
        <v>26</v>
      </c>
      <c r="C28" s="202" t="s">
        <v>160</v>
      </c>
      <c r="D28" s="24"/>
    </row>
    <row r="29" ht="18.75" customHeight="1" spans="1:4">
      <c r="A29" s="204" t="s">
        <v>26</v>
      </c>
      <c r="B29" s="24" t="s">
        <v>26</v>
      </c>
      <c r="C29" s="202" t="s">
        <v>161</v>
      </c>
      <c r="D29" s="24"/>
    </row>
    <row r="30" ht="18.75" customHeight="1" spans="1:4">
      <c r="A30" s="204" t="s">
        <v>26</v>
      </c>
      <c r="B30" s="24" t="s">
        <v>26</v>
      </c>
      <c r="C30" s="202" t="s">
        <v>162</v>
      </c>
      <c r="D30" s="24"/>
    </row>
    <row r="31" ht="18.75" customHeight="1" spans="1:4">
      <c r="A31" s="204" t="s">
        <v>26</v>
      </c>
      <c r="B31" s="24" t="s">
        <v>26</v>
      </c>
      <c r="C31" s="202" t="s">
        <v>163</v>
      </c>
      <c r="D31" s="24"/>
    </row>
    <row r="32" ht="18.75" customHeight="1" spans="1:4">
      <c r="A32" s="205" t="s">
        <v>26</v>
      </c>
      <c r="B32" s="24" t="s">
        <v>26</v>
      </c>
      <c r="C32" s="202" t="s">
        <v>164</v>
      </c>
      <c r="D32" s="24"/>
    </row>
    <row r="33" ht="18.75" customHeight="1" spans="1:4">
      <c r="A33" s="205" t="s">
        <v>26</v>
      </c>
      <c r="B33" s="24" t="s">
        <v>26</v>
      </c>
      <c r="C33" s="202" t="s">
        <v>165</v>
      </c>
      <c r="D33" s="24"/>
    </row>
    <row r="34" ht="18.75" customHeight="1" spans="1:4">
      <c r="A34" s="205" t="s">
        <v>26</v>
      </c>
      <c r="B34" s="24" t="s">
        <v>26</v>
      </c>
      <c r="C34" s="202" t="s">
        <v>166</v>
      </c>
      <c r="D34" s="24"/>
    </row>
    <row r="35" ht="18.75" customHeight="1" spans="1:4">
      <c r="A35" s="205"/>
      <c r="B35" s="24"/>
      <c r="C35" s="202" t="s">
        <v>167</v>
      </c>
      <c r="D35" s="24"/>
    </row>
    <row r="36" ht="18.75" customHeight="1" spans="1:4">
      <c r="A36" s="205" t="s">
        <v>26</v>
      </c>
      <c r="B36" s="24" t="s">
        <v>26</v>
      </c>
      <c r="C36" s="202" t="s">
        <v>168</v>
      </c>
      <c r="D36" s="24"/>
    </row>
    <row r="37" ht="18.75" customHeight="1" spans="1:4">
      <c r="A37" s="58" t="s">
        <v>169</v>
      </c>
      <c r="B37" s="206">
        <v>9693818.95</v>
      </c>
      <c r="C37" s="207" t="s">
        <v>52</v>
      </c>
      <c r="D37" s="206">
        <v>9693818.95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workbookViewId="0">
      <pane ySplit="1" topLeftCell="A1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86"/>
      <c r="F2" s="60"/>
      <c r="G2" s="41" t="s">
        <v>170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87"/>
      <c r="C3" s="187"/>
      <c r="D3" s="187"/>
      <c r="E3" s="187"/>
      <c r="F3" s="187"/>
      <c r="G3" s="187"/>
    </row>
    <row r="4" ht="18" customHeight="1" spans="1:7">
      <c r="A4" s="188" t="str">
        <f>"单位名称："&amp;"双江拉祜族佤族布朗族傣族自治县财政局"</f>
        <v>单位名称：双江拉祜族佤族布朗族傣族自治县财政局</v>
      </c>
      <c r="B4" s="30"/>
      <c r="C4" s="31"/>
      <c r="D4" s="31"/>
      <c r="E4" s="31"/>
      <c r="F4" s="135"/>
      <c r="G4" s="41" t="s">
        <v>1</v>
      </c>
    </row>
    <row r="5" ht="20.25" customHeight="1" spans="1:7">
      <c r="A5" s="189" t="s">
        <v>171</v>
      </c>
      <c r="B5" s="190"/>
      <c r="C5" s="140" t="s">
        <v>56</v>
      </c>
      <c r="D5" s="165" t="s">
        <v>76</v>
      </c>
      <c r="E5" s="14"/>
      <c r="F5" s="15"/>
      <c r="G5" s="158" t="s">
        <v>77</v>
      </c>
    </row>
    <row r="6" ht="20.25" customHeight="1" spans="1:7">
      <c r="A6" s="191" t="s">
        <v>74</v>
      </c>
      <c r="B6" s="191" t="s">
        <v>75</v>
      </c>
      <c r="C6" s="34"/>
      <c r="D6" s="69" t="s">
        <v>58</v>
      </c>
      <c r="E6" s="69" t="s">
        <v>172</v>
      </c>
      <c r="F6" s="69" t="s">
        <v>173</v>
      </c>
      <c r="G6" s="146"/>
    </row>
    <row r="7" ht="19.5" customHeight="1" spans="1:7">
      <c r="A7" s="191" t="s">
        <v>174</v>
      </c>
      <c r="B7" s="191" t="s">
        <v>175</v>
      </c>
      <c r="C7" s="191" t="s">
        <v>176</v>
      </c>
      <c r="D7" s="69">
        <v>4</v>
      </c>
      <c r="E7" s="192" t="s">
        <v>177</v>
      </c>
      <c r="F7" s="192" t="s">
        <v>178</v>
      </c>
      <c r="G7" s="191" t="s">
        <v>179</v>
      </c>
    </row>
    <row r="8" ht="18" customHeight="1" spans="1:7">
      <c r="A8" s="35" t="s">
        <v>85</v>
      </c>
      <c r="B8" s="35" t="s">
        <v>86</v>
      </c>
      <c r="C8" s="24">
        <v>7513631.52</v>
      </c>
      <c r="D8" s="24">
        <v>5713631.52</v>
      </c>
      <c r="E8" s="24">
        <v>5271702.4</v>
      </c>
      <c r="F8" s="24">
        <v>441929.12</v>
      </c>
      <c r="G8" s="24">
        <v>1800000</v>
      </c>
    </row>
    <row r="9" ht="18" customHeight="1" spans="1:7">
      <c r="A9" s="153" t="s">
        <v>87</v>
      </c>
      <c r="B9" s="153" t="s">
        <v>88</v>
      </c>
      <c r="C9" s="24">
        <v>7513631.52</v>
      </c>
      <c r="D9" s="24">
        <v>5713631.52</v>
      </c>
      <c r="E9" s="24">
        <v>5271702.4</v>
      </c>
      <c r="F9" s="24">
        <v>441929.12</v>
      </c>
      <c r="G9" s="24">
        <v>1800000</v>
      </c>
    </row>
    <row r="10" ht="18" customHeight="1" spans="1:7">
      <c r="A10" s="154" t="s">
        <v>89</v>
      </c>
      <c r="B10" s="154" t="s">
        <v>90</v>
      </c>
      <c r="C10" s="24">
        <v>5713631.52</v>
      </c>
      <c r="D10" s="24">
        <v>5713631.52</v>
      </c>
      <c r="E10" s="24">
        <v>5271702.4</v>
      </c>
      <c r="F10" s="24">
        <v>441929.12</v>
      </c>
      <c r="G10" s="24"/>
    </row>
    <row r="11" ht="18" customHeight="1" spans="1:7">
      <c r="A11" s="154" t="s">
        <v>91</v>
      </c>
      <c r="B11" s="154" t="s">
        <v>92</v>
      </c>
      <c r="C11" s="24">
        <v>1100000</v>
      </c>
      <c r="D11" s="24"/>
      <c r="E11" s="24"/>
      <c r="F11" s="24"/>
      <c r="G11" s="24">
        <v>1100000</v>
      </c>
    </row>
    <row r="12" ht="18" customHeight="1" spans="1:7">
      <c r="A12" s="154" t="s">
        <v>93</v>
      </c>
      <c r="B12" s="154" t="s">
        <v>94</v>
      </c>
      <c r="C12" s="24">
        <v>400000</v>
      </c>
      <c r="D12" s="24"/>
      <c r="E12" s="24"/>
      <c r="F12" s="24"/>
      <c r="G12" s="24">
        <v>400000</v>
      </c>
    </row>
    <row r="13" ht="18" customHeight="1" spans="1:7">
      <c r="A13" s="154" t="s">
        <v>95</v>
      </c>
      <c r="B13" s="154" t="s">
        <v>96</v>
      </c>
      <c r="C13" s="24">
        <v>200000</v>
      </c>
      <c r="D13" s="24"/>
      <c r="E13" s="24"/>
      <c r="F13" s="24"/>
      <c r="G13" s="24">
        <v>200000</v>
      </c>
    </row>
    <row r="14" ht="18" customHeight="1" spans="1:7">
      <c r="A14" s="154" t="s">
        <v>97</v>
      </c>
      <c r="B14" s="154" t="s">
        <v>98</v>
      </c>
      <c r="C14" s="24">
        <v>100000</v>
      </c>
      <c r="D14" s="24"/>
      <c r="E14" s="24"/>
      <c r="F14" s="24"/>
      <c r="G14" s="24">
        <v>100000</v>
      </c>
    </row>
    <row r="15" ht="18" customHeight="1" spans="1:7">
      <c r="A15" s="35" t="s">
        <v>99</v>
      </c>
      <c r="B15" s="35" t="s">
        <v>100</v>
      </c>
      <c r="C15" s="24">
        <v>1414685.15</v>
      </c>
      <c r="D15" s="24">
        <v>1414685.15</v>
      </c>
      <c r="E15" s="24">
        <v>1353108.43</v>
      </c>
      <c r="F15" s="24">
        <v>61576.72</v>
      </c>
      <c r="G15" s="24"/>
    </row>
    <row r="16" ht="18" customHeight="1" spans="1:7">
      <c r="A16" s="153" t="s">
        <v>101</v>
      </c>
      <c r="B16" s="153" t="s">
        <v>102</v>
      </c>
      <c r="C16" s="24">
        <v>1353488.38</v>
      </c>
      <c r="D16" s="24">
        <v>1353488.38</v>
      </c>
      <c r="E16" s="24">
        <v>1340688.38</v>
      </c>
      <c r="F16" s="24">
        <v>12800</v>
      </c>
      <c r="G16" s="24"/>
    </row>
    <row r="17" ht="18" customHeight="1" spans="1:7">
      <c r="A17" s="154" t="s">
        <v>103</v>
      </c>
      <c r="B17" s="154" t="s">
        <v>104</v>
      </c>
      <c r="C17" s="24">
        <v>754000</v>
      </c>
      <c r="D17" s="24">
        <v>754000</v>
      </c>
      <c r="E17" s="24">
        <v>741200</v>
      </c>
      <c r="F17" s="24">
        <v>12800</v>
      </c>
      <c r="G17" s="24"/>
    </row>
    <row r="18" ht="18" customHeight="1" spans="1:7">
      <c r="A18" s="154" t="s">
        <v>105</v>
      </c>
      <c r="B18" s="154" t="s">
        <v>106</v>
      </c>
      <c r="C18" s="24">
        <v>599488.38</v>
      </c>
      <c r="D18" s="24">
        <v>599488.38</v>
      </c>
      <c r="E18" s="24">
        <v>599488.38</v>
      </c>
      <c r="F18" s="24"/>
      <c r="G18" s="24"/>
    </row>
    <row r="19" ht="18" customHeight="1" spans="1:7">
      <c r="A19" s="153" t="s">
        <v>107</v>
      </c>
      <c r="B19" s="153" t="s">
        <v>108</v>
      </c>
      <c r="C19" s="24">
        <v>48776.72</v>
      </c>
      <c r="D19" s="24">
        <v>48776.72</v>
      </c>
      <c r="E19" s="24"/>
      <c r="F19" s="24">
        <v>48776.72</v>
      </c>
      <c r="G19" s="24"/>
    </row>
    <row r="20" ht="18" customHeight="1" spans="1:7">
      <c r="A20" s="154" t="s">
        <v>109</v>
      </c>
      <c r="B20" s="154" t="s">
        <v>110</v>
      </c>
      <c r="C20" s="24">
        <v>48776.72</v>
      </c>
      <c r="D20" s="24">
        <v>48776.72</v>
      </c>
      <c r="E20" s="24"/>
      <c r="F20" s="24">
        <v>48776.72</v>
      </c>
      <c r="G20" s="24"/>
    </row>
    <row r="21" ht="18" customHeight="1" spans="1:7">
      <c r="A21" s="153" t="s">
        <v>111</v>
      </c>
      <c r="B21" s="153" t="s">
        <v>112</v>
      </c>
      <c r="C21" s="24">
        <v>12420.05</v>
      </c>
      <c r="D21" s="24">
        <v>12420.05</v>
      </c>
      <c r="E21" s="24">
        <v>12420.05</v>
      </c>
      <c r="F21" s="24"/>
      <c r="G21" s="24"/>
    </row>
    <row r="22" ht="18" customHeight="1" spans="1:7">
      <c r="A22" s="154" t="s">
        <v>113</v>
      </c>
      <c r="B22" s="154" t="s">
        <v>112</v>
      </c>
      <c r="C22" s="24">
        <v>12420.05</v>
      </c>
      <c r="D22" s="24">
        <v>12420.05</v>
      </c>
      <c r="E22" s="24">
        <v>12420.05</v>
      </c>
      <c r="F22" s="24"/>
      <c r="G22" s="24"/>
    </row>
    <row r="23" ht="18" customHeight="1" spans="1:7">
      <c r="A23" s="35" t="s">
        <v>114</v>
      </c>
      <c r="B23" s="35" t="s">
        <v>115</v>
      </c>
      <c r="C23" s="24">
        <v>315885.99</v>
      </c>
      <c r="D23" s="24">
        <v>315885.99</v>
      </c>
      <c r="E23" s="24">
        <v>315885.99</v>
      </c>
      <c r="F23" s="24"/>
      <c r="G23" s="24"/>
    </row>
    <row r="24" ht="18" customHeight="1" spans="1:7">
      <c r="A24" s="153" t="s">
        <v>116</v>
      </c>
      <c r="B24" s="153" t="s">
        <v>117</v>
      </c>
      <c r="C24" s="24">
        <v>315885.99</v>
      </c>
      <c r="D24" s="24">
        <v>315885.99</v>
      </c>
      <c r="E24" s="24">
        <v>315885.99</v>
      </c>
      <c r="F24" s="24"/>
      <c r="G24" s="24"/>
    </row>
    <row r="25" ht="18" customHeight="1" spans="1:7">
      <c r="A25" s="154" t="s">
        <v>118</v>
      </c>
      <c r="B25" s="154" t="s">
        <v>119</v>
      </c>
      <c r="C25" s="24">
        <v>122864.22</v>
      </c>
      <c r="D25" s="24">
        <v>122864.22</v>
      </c>
      <c r="E25" s="24">
        <v>122864.22</v>
      </c>
      <c r="F25" s="24"/>
      <c r="G25" s="24"/>
    </row>
    <row r="26" ht="18" customHeight="1" spans="1:7">
      <c r="A26" s="154" t="s">
        <v>120</v>
      </c>
      <c r="B26" s="154" t="s">
        <v>121</v>
      </c>
      <c r="C26" s="24">
        <v>119767.09</v>
      </c>
      <c r="D26" s="24">
        <v>119767.09</v>
      </c>
      <c r="E26" s="24">
        <v>119767.09</v>
      </c>
      <c r="F26" s="24"/>
      <c r="G26" s="24"/>
    </row>
    <row r="27" ht="18" customHeight="1" spans="1:7">
      <c r="A27" s="154" t="s">
        <v>122</v>
      </c>
      <c r="B27" s="154" t="s">
        <v>123</v>
      </c>
      <c r="C27" s="24">
        <v>49920</v>
      </c>
      <c r="D27" s="24">
        <v>49920</v>
      </c>
      <c r="E27" s="24">
        <v>49920</v>
      </c>
      <c r="F27" s="24"/>
      <c r="G27" s="24"/>
    </row>
    <row r="28" ht="18" customHeight="1" spans="1:7">
      <c r="A28" s="154" t="s">
        <v>124</v>
      </c>
      <c r="B28" s="154" t="s">
        <v>125</v>
      </c>
      <c r="C28" s="24">
        <v>23334.68</v>
      </c>
      <c r="D28" s="24">
        <v>23334.68</v>
      </c>
      <c r="E28" s="24">
        <v>23334.68</v>
      </c>
      <c r="F28" s="24"/>
      <c r="G28" s="24"/>
    </row>
    <row r="29" ht="18" customHeight="1" spans="1:7">
      <c r="A29" s="35" t="s">
        <v>126</v>
      </c>
      <c r="B29" s="35" t="s">
        <v>127</v>
      </c>
      <c r="C29" s="24">
        <v>449616.29</v>
      </c>
      <c r="D29" s="24">
        <v>449616.29</v>
      </c>
      <c r="E29" s="24">
        <v>449616.29</v>
      </c>
      <c r="F29" s="24"/>
      <c r="G29" s="24"/>
    </row>
    <row r="30" ht="18" customHeight="1" spans="1:7">
      <c r="A30" s="153" t="s">
        <v>128</v>
      </c>
      <c r="B30" s="153" t="s">
        <v>129</v>
      </c>
      <c r="C30" s="24">
        <v>449616.29</v>
      </c>
      <c r="D30" s="24">
        <v>449616.29</v>
      </c>
      <c r="E30" s="24">
        <v>449616.29</v>
      </c>
      <c r="F30" s="24"/>
      <c r="G30" s="24"/>
    </row>
    <row r="31" ht="18" customHeight="1" spans="1:7">
      <c r="A31" s="154" t="s">
        <v>130</v>
      </c>
      <c r="B31" s="154" t="s">
        <v>131</v>
      </c>
      <c r="C31" s="24">
        <v>449616.29</v>
      </c>
      <c r="D31" s="24">
        <v>449616.29</v>
      </c>
      <c r="E31" s="24">
        <v>449616.29</v>
      </c>
      <c r="F31" s="24"/>
      <c r="G31" s="24"/>
    </row>
    <row r="32" ht="18" customHeight="1" spans="1:7">
      <c r="A32" s="193" t="s">
        <v>132</v>
      </c>
      <c r="B32" s="194" t="s">
        <v>132</v>
      </c>
      <c r="C32" s="24">
        <v>9693818.95</v>
      </c>
      <c r="D32" s="24">
        <v>7893818.95</v>
      </c>
      <c r="E32" s="24">
        <v>7390313.11</v>
      </c>
      <c r="F32" s="24">
        <v>503505.84</v>
      </c>
      <c r="G32" s="24">
        <v>1800000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75"/>
      <c r="B1" s="175"/>
      <c r="C1" s="175"/>
      <c r="D1" s="175"/>
      <c r="E1" s="175"/>
      <c r="F1" s="175"/>
      <c r="G1" s="175"/>
    </row>
    <row r="2" ht="15" customHeight="1" spans="1:7">
      <c r="A2" s="176"/>
      <c r="B2" s="177"/>
      <c r="C2" s="178"/>
      <c r="D2" s="65"/>
      <c r="G2" s="90" t="s">
        <v>180</v>
      </c>
    </row>
    <row r="3" ht="39" customHeight="1" spans="1:7">
      <c r="A3" s="163" t="str">
        <f>"2025"&amp;"年“三公”经费支出预算表"</f>
        <v>2025年“三公”经费支出预算表</v>
      </c>
      <c r="B3" s="55"/>
      <c r="C3" s="55"/>
      <c r="D3" s="55"/>
      <c r="E3" s="55"/>
      <c r="F3" s="55"/>
      <c r="G3" s="55"/>
    </row>
    <row r="4" ht="18.75" customHeight="1" spans="1:7">
      <c r="A4" s="43" t="str">
        <f>"单位名称："&amp;"双江拉祜族佤族布朗族傣族自治县财政局"</f>
        <v>单位名称：双江拉祜族佤族布朗族傣族自治县财政局</v>
      </c>
      <c r="B4" s="177"/>
      <c r="C4" s="178"/>
      <c r="D4" s="65"/>
      <c r="E4" s="31"/>
      <c r="G4" s="90" t="s">
        <v>181</v>
      </c>
    </row>
    <row r="5" ht="18.75" customHeight="1" spans="1:7">
      <c r="A5" s="11" t="s">
        <v>182</v>
      </c>
      <c r="B5" s="11" t="s">
        <v>183</v>
      </c>
      <c r="C5" s="32" t="s">
        <v>184</v>
      </c>
      <c r="D5" s="13" t="s">
        <v>185</v>
      </c>
      <c r="E5" s="14"/>
      <c r="F5" s="15"/>
      <c r="G5" s="32" t="s">
        <v>186</v>
      </c>
    </row>
    <row r="6" ht="18.75" customHeight="1" spans="1:7">
      <c r="A6" s="18"/>
      <c r="B6" s="179"/>
      <c r="C6" s="34"/>
      <c r="D6" s="69" t="s">
        <v>58</v>
      </c>
      <c r="E6" s="69" t="s">
        <v>187</v>
      </c>
      <c r="F6" s="69" t="s">
        <v>188</v>
      </c>
      <c r="G6" s="34"/>
    </row>
    <row r="7" ht="18.75" customHeight="1" spans="1:7">
      <c r="A7" s="180" t="s">
        <v>56</v>
      </c>
      <c r="B7" s="181">
        <v>1</v>
      </c>
      <c r="C7" s="182">
        <v>2</v>
      </c>
      <c r="D7" s="183">
        <v>3</v>
      </c>
      <c r="E7" s="183">
        <v>4</v>
      </c>
      <c r="F7" s="183">
        <v>5</v>
      </c>
      <c r="G7" s="182">
        <v>6</v>
      </c>
    </row>
    <row r="8" ht="18.75" customHeight="1" spans="1:7">
      <c r="A8" s="180" t="s">
        <v>56</v>
      </c>
      <c r="B8" s="184">
        <v>50000</v>
      </c>
      <c r="C8" s="184"/>
      <c r="D8" s="184">
        <v>30000</v>
      </c>
      <c r="E8" s="184"/>
      <c r="F8" s="184">
        <v>30000</v>
      </c>
      <c r="G8" s="184">
        <v>20000</v>
      </c>
    </row>
    <row r="9" ht="18.75" customHeight="1" spans="1:7">
      <c r="A9" s="185" t="s">
        <v>189</v>
      </c>
      <c r="B9" s="184"/>
      <c r="C9" s="184"/>
      <c r="D9" s="184"/>
      <c r="E9" s="184"/>
      <c r="F9" s="184"/>
      <c r="G9" s="184"/>
    </row>
    <row r="10" ht="18.75" customHeight="1" spans="1:7">
      <c r="A10" s="185" t="s">
        <v>190</v>
      </c>
      <c r="B10" s="184">
        <v>50000</v>
      </c>
      <c r="C10" s="184"/>
      <c r="D10" s="184">
        <v>30000</v>
      </c>
      <c r="E10" s="184"/>
      <c r="F10" s="184">
        <v>30000</v>
      </c>
      <c r="G10" s="184">
        <v>20000</v>
      </c>
    </row>
    <row r="11" ht="18.75" customHeight="1" spans="1:7">
      <c r="A11" s="185" t="s">
        <v>191</v>
      </c>
      <c r="B11" s="184"/>
      <c r="C11" s="184"/>
      <c r="D11" s="184"/>
      <c r="E11" s="184"/>
      <c r="F11" s="184"/>
      <c r="G11" s="184"/>
    </row>
    <row r="12" ht="18.75" customHeight="1" spans="1:7">
      <c r="A12" s="185" t="s">
        <v>192</v>
      </c>
      <c r="B12" s="184"/>
      <c r="C12" s="184"/>
      <c r="D12" s="184"/>
      <c r="E12" s="184"/>
      <c r="F12" s="184"/>
      <c r="G12" s="184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workbookViewId="0">
      <pane ySplit="1" topLeftCell="A2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61"/>
      <c r="D2" s="162"/>
      <c r="E2" s="162"/>
      <c r="F2" s="162"/>
      <c r="G2" s="162"/>
      <c r="H2" s="70"/>
      <c r="I2" s="70"/>
      <c r="J2" s="70"/>
      <c r="K2" s="70"/>
      <c r="L2" s="70"/>
      <c r="M2" s="70"/>
      <c r="N2" s="31"/>
      <c r="O2" s="31"/>
      <c r="P2" s="31"/>
      <c r="Q2" s="70"/>
      <c r="U2" s="161"/>
      <c r="W2" s="40" t="s">
        <v>193</v>
      </c>
    </row>
    <row r="3" ht="39.75" customHeight="1" spans="1:23">
      <c r="A3" s="163" t="str">
        <f>"2025"&amp;"年部门基本支出预算表"</f>
        <v>2025年部门基本支出预算表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7"/>
      <c r="O3" s="7"/>
      <c r="P3" s="7"/>
      <c r="Q3" s="55"/>
      <c r="R3" s="55"/>
      <c r="S3" s="55"/>
      <c r="T3" s="55"/>
      <c r="U3" s="55"/>
      <c r="V3" s="55"/>
      <c r="W3" s="55"/>
    </row>
    <row r="4" ht="18.75" customHeight="1" spans="1:23">
      <c r="A4" s="8" t="str">
        <f>"单位名称："&amp;"双江拉祜族佤族布朗族傣族自治县财政局"</f>
        <v>单位名称：双江拉祜族佤族布朗族傣族自治县财政局</v>
      </c>
      <c r="B4" s="164"/>
      <c r="C4" s="164"/>
      <c r="D4" s="164"/>
      <c r="E4" s="164"/>
      <c r="F4" s="164"/>
      <c r="G4" s="164"/>
      <c r="H4" s="74"/>
      <c r="I4" s="74"/>
      <c r="J4" s="74"/>
      <c r="K4" s="74"/>
      <c r="L4" s="74"/>
      <c r="M4" s="74"/>
      <c r="N4" s="171"/>
      <c r="O4" s="171"/>
      <c r="P4" s="171"/>
      <c r="Q4" s="74"/>
      <c r="U4" s="161"/>
      <c r="W4" s="40" t="s">
        <v>181</v>
      </c>
    </row>
    <row r="5" ht="18" customHeight="1" spans="1:23">
      <c r="A5" s="11" t="s">
        <v>194</v>
      </c>
      <c r="B5" s="11" t="s">
        <v>195</v>
      </c>
      <c r="C5" s="11" t="s">
        <v>196</v>
      </c>
      <c r="D5" s="11" t="s">
        <v>197</v>
      </c>
      <c r="E5" s="11" t="s">
        <v>198</v>
      </c>
      <c r="F5" s="11" t="s">
        <v>199</v>
      </c>
      <c r="G5" s="11" t="s">
        <v>200</v>
      </c>
      <c r="H5" s="165" t="s">
        <v>201</v>
      </c>
      <c r="I5" s="67" t="s">
        <v>201</v>
      </c>
      <c r="J5" s="67"/>
      <c r="K5" s="67"/>
      <c r="L5" s="67"/>
      <c r="M5" s="67"/>
      <c r="N5" s="14"/>
      <c r="O5" s="14"/>
      <c r="P5" s="14"/>
      <c r="Q5" s="77" t="s">
        <v>62</v>
      </c>
      <c r="R5" s="67" t="s">
        <v>79</v>
      </c>
      <c r="S5" s="67"/>
      <c r="T5" s="67"/>
      <c r="U5" s="67"/>
      <c r="V5" s="67"/>
      <c r="W5" s="172"/>
    </row>
    <row r="6" ht="18" customHeight="1" spans="1:23">
      <c r="A6" s="16"/>
      <c r="B6" s="160"/>
      <c r="C6" s="16"/>
      <c r="D6" s="16"/>
      <c r="E6" s="16"/>
      <c r="F6" s="16"/>
      <c r="G6" s="16"/>
      <c r="H6" s="140" t="s">
        <v>202</v>
      </c>
      <c r="I6" s="165" t="s">
        <v>59</v>
      </c>
      <c r="J6" s="67"/>
      <c r="K6" s="67"/>
      <c r="L6" s="67"/>
      <c r="M6" s="172"/>
      <c r="N6" s="13" t="s">
        <v>203</v>
      </c>
      <c r="O6" s="14"/>
      <c r="P6" s="15"/>
      <c r="Q6" s="11" t="s">
        <v>62</v>
      </c>
      <c r="R6" s="165" t="s">
        <v>79</v>
      </c>
      <c r="S6" s="77" t="s">
        <v>65</v>
      </c>
      <c r="T6" s="67" t="s">
        <v>79</v>
      </c>
      <c r="U6" s="77" t="s">
        <v>67</v>
      </c>
      <c r="V6" s="77" t="s">
        <v>68</v>
      </c>
      <c r="W6" s="174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73" t="s">
        <v>204</v>
      </c>
      <c r="J7" s="11" t="s">
        <v>205</v>
      </c>
      <c r="K7" s="11" t="s">
        <v>206</v>
      </c>
      <c r="L7" s="11" t="s">
        <v>207</v>
      </c>
      <c r="M7" s="11" t="s">
        <v>208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43"/>
      <c r="B8" s="143"/>
      <c r="C8" s="143"/>
      <c r="D8" s="143"/>
      <c r="E8" s="143"/>
      <c r="F8" s="143"/>
      <c r="G8" s="143"/>
      <c r="H8" s="143"/>
      <c r="I8" s="95"/>
      <c r="J8" s="18" t="s">
        <v>210</v>
      </c>
      <c r="K8" s="18" t="s">
        <v>206</v>
      </c>
      <c r="L8" s="18" t="s">
        <v>207</v>
      </c>
      <c r="M8" s="18" t="s">
        <v>208</v>
      </c>
      <c r="N8" s="18" t="s">
        <v>206</v>
      </c>
      <c r="O8" s="18" t="s">
        <v>207</v>
      </c>
      <c r="P8" s="18" t="s">
        <v>208</v>
      </c>
      <c r="Q8" s="18" t="s">
        <v>62</v>
      </c>
      <c r="R8" s="18" t="s">
        <v>58</v>
      </c>
      <c r="S8" s="18" t="s">
        <v>65</v>
      </c>
      <c r="T8" s="18" t="s">
        <v>209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66">
        <v>1</v>
      </c>
      <c r="B9" s="166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66">
        <v>11</v>
      </c>
      <c r="L9" s="166">
        <v>12</v>
      </c>
      <c r="M9" s="166">
        <v>13</v>
      </c>
      <c r="N9" s="166">
        <v>14</v>
      </c>
      <c r="O9" s="166">
        <v>15</v>
      </c>
      <c r="P9" s="166">
        <v>16</v>
      </c>
      <c r="Q9" s="166">
        <v>17</v>
      </c>
      <c r="R9" s="166">
        <v>18</v>
      </c>
      <c r="S9" s="166">
        <v>19</v>
      </c>
      <c r="T9" s="166">
        <v>20</v>
      </c>
      <c r="U9" s="166">
        <v>21</v>
      </c>
      <c r="V9" s="166">
        <v>22</v>
      </c>
      <c r="W9" s="166">
        <v>23</v>
      </c>
    </row>
    <row r="10" ht="21" customHeight="1" spans="1:23">
      <c r="A10" s="167" t="s">
        <v>71</v>
      </c>
      <c r="B10" s="167"/>
      <c r="C10" s="167"/>
      <c r="D10" s="167"/>
      <c r="E10" s="167"/>
      <c r="F10" s="167"/>
      <c r="G10" s="167"/>
      <c r="H10" s="24">
        <v>7893818.95</v>
      </c>
      <c r="I10" s="24">
        <v>7893818.95</v>
      </c>
      <c r="J10" s="24"/>
      <c r="K10" s="24"/>
      <c r="L10" s="24">
        <v>7893818.95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68" t="s">
        <v>71</v>
      </c>
      <c r="B11" s="22"/>
      <c r="C11" s="22"/>
      <c r="D11" s="22"/>
      <c r="E11" s="22"/>
      <c r="F11" s="22"/>
      <c r="G11" s="22"/>
      <c r="H11" s="24">
        <v>7893818.95</v>
      </c>
      <c r="I11" s="24">
        <v>7893818.95</v>
      </c>
      <c r="J11" s="24"/>
      <c r="K11" s="24"/>
      <c r="L11" s="24">
        <v>7893818.95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211</v>
      </c>
      <c r="C12" s="22" t="s">
        <v>212</v>
      </c>
      <c r="D12" s="22" t="s">
        <v>89</v>
      </c>
      <c r="E12" s="22" t="s">
        <v>90</v>
      </c>
      <c r="F12" s="22" t="s">
        <v>213</v>
      </c>
      <c r="G12" s="22" t="s">
        <v>214</v>
      </c>
      <c r="H12" s="24">
        <v>794424</v>
      </c>
      <c r="I12" s="24">
        <v>794424</v>
      </c>
      <c r="J12" s="24"/>
      <c r="K12" s="24"/>
      <c r="L12" s="24">
        <v>794424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215</v>
      </c>
      <c r="C13" s="22" t="s">
        <v>216</v>
      </c>
      <c r="D13" s="22" t="s">
        <v>89</v>
      </c>
      <c r="E13" s="22" t="s">
        <v>90</v>
      </c>
      <c r="F13" s="22" t="s">
        <v>213</v>
      </c>
      <c r="G13" s="22" t="s">
        <v>214</v>
      </c>
      <c r="H13" s="24">
        <v>764532</v>
      </c>
      <c r="I13" s="24">
        <v>764532</v>
      </c>
      <c r="J13" s="24"/>
      <c r="K13" s="24"/>
      <c r="L13" s="24">
        <v>764532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211</v>
      </c>
      <c r="C14" s="22" t="s">
        <v>212</v>
      </c>
      <c r="D14" s="22" t="s">
        <v>89</v>
      </c>
      <c r="E14" s="22" t="s">
        <v>90</v>
      </c>
      <c r="F14" s="22" t="s">
        <v>217</v>
      </c>
      <c r="G14" s="22" t="s">
        <v>218</v>
      </c>
      <c r="H14" s="24">
        <v>1071156</v>
      </c>
      <c r="I14" s="24">
        <v>1071156</v>
      </c>
      <c r="J14" s="24"/>
      <c r="K14" s="24"/>
      <c r="L14" s="24">
        <v>1071156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215</v>
      </c>
      <c r="C15" s="22" t="s">
        <v>216</v>
      </c>
      <c r="D15" s="22" t="s">
        <v>89</v>
      </c>
      <c r="E15" s="22" t="s">
        <v>90</v>
      </c>
      <c r="F15" s="22" t="s">
        <v>217</v>
      </c>
      <c r="G15" s="22" t="s">
        <v>218</v>
      </c>
      <c r="H15" s="24">
        <v>148860</v>
      </c>
      <c r="I15" s="24">
        <v>148860</v>
      </c>
      <c r="J15" s="24"/>
      <c r="K15" s="24"/>
      <c r="L15" s="24">
        <v>148860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219</v>
      </c>
      <c r="C16" s="22" t="s">
        <v>220</v>
      </c>
      <c r="D16" s="22" t="s">
        <v>89</v>
      </c>
      <c r="E16" s="22" t="s">
        <v>90</v>
      </c>
      <c r="F16" s="22" t="s">
        <v>221</v>
      </c>
      <c r="G16" s="22" t="s">
        <v>222</v>
      </c>
      <c r="H16" s="24">
        <v>329460</v>
      </c>
      <c r="I16" s="24">
        <v>329460</v>
      </c>
      <c r="J16" s="24"/>
      <c r="K16" s="24"/>
      <c r="L16" s="24">
        <v>329460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211</v>
      </c>
      <c r="C17" s="22" t="s">
        <v>212</v>
      </c>
      <c r="D17" s="22" t="s">
        <v>89</v>
      </c>
      <c r="E17" s="22" t="s">
        <v>90</v>
      </c>
      <c r="F17" s="22" t="s">
        <v>221</v>
      </c>
      <c r="G17" s="22" t="s">
        <v>222</v>
      </c>
      <c r="H17" s="24">
        <v>66202</v>
      </c>
      <c r="I17" s="24">
        <v>66202</v>
      </c>
      <c r="J17" s="24"/>
      <c r="K17" s="24"/>
      <c r="L17" s="24">
        <v>66202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215</v>
      </c>
      <c r="C18" s="22" t="s">
        <v>216</v>
      </c>
      <c r="D18" s="22" t="s">
        <v>89</v>
      </c>
      <c r="E18" s="22" t="s">
        <v>90</v>
      </c>
      <c r="F18" s="22" t="s">
        <v>223</v>
      </c>
      <c r="G18" s="22" t="s">
        <v>224</v>
      </c>
      <c r="H18" s="24">
        <v>531428.4</v>
      </c>
      <c r="I18" s="24">
        <v>531428.4</v>
      </c>
      <c r="J18" s="24"/>
      <c r="K18" s="24"/>
      <c r="L18" s="24">
        <v>531428.4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215</v>
      </c>
      <c r="C19" s="22" t="s">
        <v>216</v>
      </c>
      <c r="D19" s="22" t="s">
        <v>89</v>
      </c>
      <c r="E19" s="22" t="s">
        <v>90</v>
      </c>
      <c r="F19" s="22" t="s">
        <v>223</v>
      </c>
      <c r="G19" s="22" t="s">
        <v>224</v>
      </c>
      <c r="H19" s="24">
        <v>242040</v>
      </c>
      <c r="I19" s="24">
        <v>242040</v>
      </c>
      <c r="J19" s="24"/>
      <c r="K19" s="24"/>
      <c r="L19" s="24">
        <v>242040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225</v>
      </c>
      <c r="C20" s="22" t="s">
        <v>226</v>
      </c>
      <c r="D20" s="22" t="s">
        <v>89</v>
      </c>
      <c r="E20" s="22" t="s">
        <v>90</v>
      </c>
      <c r="F20" s="22" t="s">
        <v>223</v>
      </c>
      <c r="G20" s="22" t="s">
        <v>224</v>
      </c>
      <c r="H20" s="24">
        <v>342000</v>
      </c>
      <c r="I20" s="24">
        <v>342000</v>
      </c>
      <c r="J20" s="24"/>
      <c r="K20" s="24"/>
      <c r="L20" s="24">
        <v>342000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227</v>
      </c>
      <c r="C21" s="22" t="s">
        <v>228</v>
      </c>
      <c r="D21" s="22" t="s">
        <v>105</v>
      </c>
      <c r="E21" s="22" t="s">
        <v>106</v>
      </c>
      <c r="F21" s="22" t="s">
        <v>229</v>
      </c>
      <c r="G21" s="22" t="s">
        <v>230</v>
      </c>
      <c r="H21" s="24">
        <v>599488.38</v>
      </c>
      <c r="I21" s="24">
        <v>599488.38</v>
      </c>
      <c r="J21" s="24"/>
      <c r="K21" s="24"/>
      <c r="L21" s="24">
        <v>599488.38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227</v>
      </c>
      <c r="C22" s="22" t="s">
        <v>228</v>
      </c>
      <c r="D22" s="22" t="s">
        <v>231</v>
      </c>
      <c r="E22" s="22" t="s">
        <v>232</v>
      </c>
      <c r="F22" s="22" t="s">
        <v>233</v>
      </c>
      <c r="G22" s="22" t="s">
        <v>234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227</v>
      </c>
      <c r="C23" s="22" t="s">
        <v>228</v>
      </c>
      <c r="D23" s="22" t="s">
        <v>120</v>
      </c>
      <c r="E23" s="22" t="s">
        <v>121</v>
      </c>
      <c r="F23" s="22" t="s">
        <v>235</v>
      </c>
      <c r="G23" s="22" t="s">
        <v>236</v>
      </c>
      <c r="H23" s="24">
        <v>119767.09</v>
      </c>
      <c r="I23" s="24">
        <v>119767.09</v>
      </c>
      <c r="J23" s="24"/>
      <c r="K23" s="24"/>
      <c r="L23" s="24">
        <v>119767.09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227</v>
      </c>
      <c r="C24" s="22" t="s">
        <v>228</v>
      </c>
      <c r="D24" s="22" t="s">
        <v>118</v>
      </c>
      <c r="E24" s="22" t="s">
        <v>119</v>
      </c>
      <c r="F24" s="22" t="s">
        <v>235</v>
      </c>
      <c r="G24" s="22" t="s">
        <v>236</v>
      </c>
      <c r="H24" s="24">
        <v>122864.22</v>
      </c>
      <c r="I24" s="24">
        <v>122864.22</v>
      </c>
      <c r="J24" s="24"/>
      <c r="K24" s="24"/>
      <c r="L24" s="24">
        <v>122864.22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227</v>
      </c>
      <c r="C25" s="22" t="s">
        <v>228</v>
      </c>
      <c r="D25" s="22" t="s">
        <v>122</v>
      </c>
      <c r="E25" s="22" t="s">
        <v>123</v>
      </c>
      <c r="F25" s="22" t="s">
        <v>237</v>
      </c>
      <c r="G25" s="22" t="s">
        <v>238</v>
      </c>
      <c r="H25" s="24">
        <v>49920</v>
      </c>
      <c r="I25" s="24">
        <v>49920</v>
      </c>
      <c r="J25" s="24"/>
      <c r="K25" s="24"/>
      <c r="L25" s="24">
        <v>49920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227</v>
      </c>
      <c r="C26" s="22" t="s">
        <v>228</v>
      </c>
      <c r="D26" s="22" t="s">
        <v>122</v>
      </c>
      <c r="E26" s="22" t="s">
        <v>123</v>
      </c>
      <c r="F26" s="22" t="s">
        <v>237</v>
      </c>
      <c r="G26" s="22" t="s">
        <v>238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227</v>
      </c>
      <c r="C27" s="22" t="s">
        <v>228</v>
      </c>
      <c r="D27" s="22" t="s">
        <v>113</v>
      </c>
      <c r="E27" s="22" t="s">
        <v>112</v>
      </c>
      <c r="F27" s="22" t="s">
        <v>239</v>
      </c>
      <c r="G27" s="22" t="s">
        <v>240</v>
      </c>
      <c r="H27" s="24">
        <v>12420.05</v>
      </c>
      <c r="I27" s="24">
        <v>12420.05</v>
      </c>
      <c r="J27" s="24"/>
      <c r="K27" s="24"/>
      <c r="L27" s="24">
        <v>12420.05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227</v>
      </c>
      <c r="C28" s="22" t="s">
        <v>228</v>
      </c>
      <c r="D28" s="22" t="s">
        <v>124</v>
      </c>
      <c r="E28" s="22" t="s">
        <v>125</v>
      </c>
      <c r="F28" s="22" t="s">
        <v>239</v>
      </c>
      <c r="G28" s="22" t="s">
        <v>240</v>
      </c>
      <c r="H28" s="24">
        <v>8436</v>
      </c>
      <c r="I28" s="24">
        <v>8436</v>
      </c>
      <c r="J28" s="24"/>
      <c r="K28" s="24"/>
      <c r="L28" s="24">
        <v>8436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227</v>
      </c>
      <c r="C29" s="22" t="s">
        <v>228</v>
      </c>
      <c r="D29" s="22" t="s">
        <v>124</v>
      </c>
      <c r="E29" s="22" t="s">
        <v>125</v>
      </c>
      <c r="F29" s="22" t="s">
        <v>239</v>
      </c>
      <c r="G29" s="22" t="s">
        <v>240</v>
      </c>
      <c r="H29" s="24">
        <v>8064</v>
      </c>
      <c r="I29" s="24">
        <v>8064</v>
      </c>
      <c r="J29" s="24"/>
      <c r="K29" s="24"/>
      <c r="L29" s="24">
        <v>8064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227</v>
      </c>
      <c r="C30" s="22" t="s">
        <v>228</v>
      </c>
      <c r="D30" s="22" t="s">
        <v>124</v>
      </c>
      <c r="E30" s="22" t="s">
        <v>125</v>
      </c>
      <c r="F30" s="22" t="s">
        <v>239</v>
      </c>
      <c r="G30" s="22" t="s">
        <v>240</v>
      </c>
      <c r="H30" s="24">
        <v>6834.68</v>
      </c>
      <c r="I30" s="24">
        <v>6834.68</v>
      </c>
      <c r="J30" s="24"/>
      <c r="K30" s="24"/>
      <c r="L30" s="24">
        <v>6834.68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241</v>
      </c>
      <c r="C31" s="22" t="s">
        <v>131</v>
      </c>
      <c r="D31" s="22" t="s">
        <v>130</v>
      </c>
      <c r="E31" s="22" t="s">
        <v>131</v>
      </c>
      <c r="F31" s="22" t="s">
        <v>242</v>
      </c>
      <c r="G31" s="22" t="s">
        <v>131</v>
      </c>
      <c r="H31" s="24">
        <v>449616.29</v>
      </c>
      <c r="I31" s="24">
        <v>449616.29</v>
      </c>
      <c r="J31" s="24"/>
      <c r="K31" s="24"/>
      <c r="L31" s="24">
        <v>449616.29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243</v>
      </c>
      <c r="C32" s="22" t="s">
        <v>244</v>
      </c>
      <c r="D32" s="22" t="s">
        <v>89</v>
      </c>
      <c r="E32" s="22" t="s">
        <v>90</v>
      </c>
      <c r="F32" s="22" t="s">
        <v>245</v>
      </c>
      <c r="G32" s="22" t="s">
        <v>246</v>
      </c>
      <c r="H32" s="24">
        <v>684000</v>
      </c>
      <c r="I32" s="24">
        <v>684000</v>
      </c>
      <c r="J32" s="24"/>
      <c r="K32" s="24"/>
      <c r="L32" s="24">
        <v>684000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243</v>
      </c>
      <c r="C33" s="22" t="s">
        <v>244</v>
      </c>
      <c r="D33" s="22" t="s">
        <v>89</v>
      </c>
      <c r="E33" s="22" t="s">
        <v>90</v>
      </c>
      <c r="F33" s="22" t="s">
        <v>245</v>
      </c>
      <c r="G33" s="22" t="s">
        <v>246</v>
      </c>
      <c r="H33" s="24">
        <v>297600</v>
      </c>
      <c r="I33" s="24">
        <v>297600</v>
      </c>
      <c r="J33" s="24"/>
      <c r="K33" s="24"/>
      <c r="L33" s="24">
        <v>297600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247</v>
      </c>
      <c r="C34" s="22" t="s">
        <v>248</v>
      </c>
      <c r="D34" s="22" t="s">
        <v>89</v>
      </c>
      <c r="E34" s="22" t="s">
        <v>90</v>
      </c>
      <c r="F34" s="22" t="s">
        <v>249</v>
      </c>
      <c r="G34" s="22" t="s">
        <v>250</v>
      </c>
      <c r="H34" s="24">
        <v>207550</v>
      </c>
      <c r="I34" s="24">
        <v>207550</v>
      </c>
      <c r="J34" s="24"/>
      <c r="K34" s="24"/>
      <c r="L34" s="24">
        <v>207550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251</v>
      </c>
      <c r="C35" s="22" t="s">
        <v>186</v>
      </c>
      <c r="D35" s="22" t="s">
        <v>89</v>
      </c>
      <c r="E35" s="22" t="s">
        <v>90</v>
      </c>
      <c r="F35" s="22" t="s">
        <v>252</v>
      </c>
      <c r="G35" s="22" t="s">
        <v>186</v>
      </c>
      <c r="H35" s="24">
        <v>20000</v>
      </c>
      <c r="I35" s="24">
        <v>20000</v>
      </c>
      <c r="J35" s="24"/>
      <c r="K35" s="24"/>
      <c r="L35" s="24">
        <v>20000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253</v>
      </c>
      <c r="C36" s="22" t="s">
        <v>254</v>
      </c>
      <c r="D36" s="22" t="s">
        <v>103</v>
      </c>
      <c r="E36" s="22" t="s">
        <v>104</v>
      </c>
      <c r="F36" s="22" t="s">
        <v>255</v>
      </c>
      <c r="G36" s="22" t="s">
        <v>256</v>
      </c>
      <c r="H36" s="24">
        <v>12800</v>
      </c>
      <c r="I36" s="24">
        <v>12800</v>
      </c>
      <c r="J36" s="24"/>
      <c r="K36" s="24"/>
      <c r="L36" s="24">
        <v>12800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257</v>
      </c>
      <c r="C37" s="22" t="s">
        <v>258</v>
      </c>
      <c r="D37" s="22" t="s">
        <v>89</v>
      </c>
      <c r="E37" s="22" t="s">
        <v>90</v>
      </c>
      <c r="F37" s="22" t="s">
        <v>259</v>
      </c>
      <c r="G37" s="22" t="s">
        <v>258</v>
      </c>
      <c r="H37" s="24">
        <v>31179.12</v>
      </c>
      <c r="I37" s="24">
        <v>31179.12</v>
      </c>
      <c r="J37" s="24"/>
      <c r="K37" s="24"/>
      <c r="L37" s="24">
        <v>31179.12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260</v>
      </c>
      <c r="C38" s="22" t="s">
        <v>261</v>
      </c>
      <c r="D38" s="22" t="s">
        <v>89</v>
      </c>
      <c r="E38" s="22" t="s">
        <v>90</v>
      </c>
      <c r="F38" s="22" t="s">
        <v>262</v>
      </c>
      <c r="G38" s="22" t="s">
        <v>261</v>
      </c>
      <c r="H38" s="24">
        <v>17000</v>
      </c>
      <c r="I38" s="24">
        <v>17000</v>
      </c>
      <c r="J38" s="24"/>
      <c r="K38" s="24"/>
      <c r="L38" s="24">
        <v>17000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263</v>
      </c>
      <c r="C39" s="22" t="s">
        <v>264</v>
      </c>
      <c r="D39" s="22" t="s">
        <v>89</v>
      </c>
      <c r="E39" s="22" t="s">
        <v>90</v>
      </c>
      <c r="F39" s="22" t="s">
        <v>265</v>
      </c>
      <c r="G39" s="22" t="s">
        <v>266</v>
      </c>
      <c r="H39" s="24">
        <v>166200</v>
      </c>
      <c r="I39" s="24">
        <v>166200</v>
      </c>
      <c r="J39" s="24"/>
      <c r="K39" s="24"/>
      <c r="L39" s="24">
        <v>166200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267</v>
      </c>
      <c r="C40" s="22" t="s">
        <v>268</v>
      </c>
      <c r="D40" s="22" t="s">
        <v>109</v>
      </c>
      <c r="E40" s="22" t="s">
        <v>110</v>
      </c>
      <c r="F40" s="22" t="s">
        <v>255</v>
      </c>
      <c r="G40" s="22" t="s">
        <v>256</v>
      </c>
      <c r="H40" s="24">
        <v>48776.72</v>
      </c>
      <c r="I40" s="24">
        <v>48776.72</v>
      </c>
      <c r="J40" s="24"/>
      <c r="K40" s="24"/>
      <c r="L40" s="24">
        <v>48776.72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269</v>
      </c>
      <c r="C41" s="22" t="s">
        <v>270</v>
      </c>
      <c r="D41" s="22" t="s">
        <v>103</v>
      </c>
      <c r="E41" s="22" t="s">
        <v>104</v>
      </c>
      <c r="F41" s="22" t="s">
        <v>271</v>
      </c>
      <c r="G41" s="22" t="s">
        <v>272</v>
      </c>
      <c r="H41" s="24">
        <v>740000</v>
      </c>
      <c r="I41" s="24">
        <v>740000</v>
      </c>
      <c r="J41" s="24"/>
      <c r="K41" s="24"/>
      <c r="L41" s="24">
        <v>740000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269</v>
      </c>
      <c r="C42" s="22" t="s">
        <v>270</v>
      </c>
      <c r="D42" s="22" t="s">
        <v>103</v>
      </c>
      <c r="E42" s="22" t="s">
        <v>104</v>
      </c>
      <c r="F42" s="22" t="s">
        <v>271</v>
      </c>
      <c r="G42" s="22" t="s">
        <v>272</v>
      </c>
      <c r="H42" s="24">
        <v>1200</v>
      </c>
      <c r="I42" s="24">
        <v>1200</v>
      </c>
      <c r="J42" s="24"/>
      <c r="K42" s="24"/>
      <c r="L42" s="24">
        <v>1200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36" t="s">
        <v>132</v>
      </c>
      <c r="B43" s="169"/>
      <c r="C43" s="169"/>
      <c r="D43" s="169"/>
      <c r="E43" s="169"/>
      <c r="F43" s="169"/>
      <c r="G43" s="170"/>
      <c r="H43" s="24">
        <v>7893818.95</v>
      </c>
      <c r="I43" s="24">
        <v>7893818.95</v>
      </c>
      <c r="J43" s="24"/>
      <c r="K43" s="24"/>
      <c r="L43" s="24">
        <v>7893818.95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</sheetData>
  <mergeCells count="30">
    <mergeCell ref="A3:W3"/>
    <mergeCell ref="A4:G4"/>
    <mergeCell ref="H5:W5"/>
    <mergeCell ref="I6:M6"/>
    <mergeCell ref="N6:P6"/>
    <mergeCell ref="R6:W6"/>
    <mergeCell ref="A43:G4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workbookViewId="0">
      <pane ySplit="1" topLeftCell="A5" activePane="bottomLeft" state="frozen"/>
      <selection/>
      <selection pane="bottomLeft" activeCell="H27" sqref="H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273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"单位名称："&amp;"双江拉祜族佤族布朗族傣族自治县财政局"</f>
        <v>单位名称：双江拉祜族佤族布朗族傣族自治县财政局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181</v>
      </c>
    </row>
    <row r="5" ht="18.75" customHeight="1" spans="1:23">
      <c r="A5" s="11" t="s">
        <v>274</v>
      </c>
      <c r="B5" s="12" t="s">
        <v>195</v>
      </c>
      <c r="C5" s="11" t="s">
        <v>196</v>
      </c>
      <c r="D5" s="11" t="s">
        <v>275</v>
      </c>
      <c r="E5" s="12" t="s">
        <v>197</v>
      </c>
      <c r="F5" s="12" t="s">
        <v>198</v>
      </c>
      <c r="G5" s="12" t="s">
        <v>276</v>
      </c>
      <c r="H5" s="12" t="s">
        <v>277</v>
      </c>
      <c r="I5" s="32" t="s">
        <v>56</v>
      </c>
      <c r="J5" s="13" t="s">
        <v>278</v>
      </c>
      <c r="K5" s="14"/>
      <c r="L5" s="14"/>
      <c r="M5" s="15"/>
      <c r="N5" s="13" t="s">
        <v>203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57" t="s">
        <v>59</v>
      </c>
      <c r="K6" s="158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59" t="s">
        <v>58</v>
      </c>
      <c r="K7" s="146"/>
      <c r="L7" s="33"/>
      <c r="M7" s="33"/>
      <c r="N7" s="33"/>
      <c r="O7" s="33"/>
      <c r="P7" s="33"/>
      <c r="Q7" s="33"/>
      <c r="R7" s="33"/>
      <c r="S7" s="160"/>
      <c r="T7" s="160"/>
      <c r="U7" s="160"/>
      <c r="V7" s="160"/>
      <c r="W7" s="160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279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55">
        <v>1</v>
      </c>
      <c r="B9" s="155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55">
        <v>11</v>
      </c>
      <c r="L9" s="155">
        <v>12</v>
      </c>
      <c r="M9" s="155">
        <v>13</v>
      </c>
      <c r="N9" s="155">
        <v>14</v>
      </c>
      <c r="O9" s="155">
        <v>15</v>
      </c>
      <c r="P9" s="155">
        <v>16</v>
      </c>
      <c r="Q9" s="155">
        <v>17</v>
      </c>
      <c r="R9" s="155">
        <v>18</v>
      </c>
      <c r="S9" s="155">
        <v>19</v>
      </c>
      <c r="T9" s="155">
        <v>20</v>
      </c>
      <c r="U9" s="155">
        <v>21</v>
      </c>
      <c r="V9" s="155">
        <v>22</v>
      </c>
      <c r="W9" s="155">
        <v>23</v>
      </c>
    </row>
    <row r="10" ht="18.75" customHeight="1" spans="1:23">
      <c r="A10" s="22"/>
      <c r="B10" s="22"/>
      <c r="C10" s="22" t="s">
        <v>280</v>
      </c>
      <c r="D10" s="22"/>
      <c r="E10" s="22"/>
      <c r="F10" s="22"/>
      <c r="G10" s="22"/>
      <c r="H10" s="22"/>
      <c r="I10" s="24">
        <v>1100000</v>
      </c>
      <c r="J10" s="24">
        <v>1100000</v>
      </c>
      <c r="K10" s="24">
        <v>1100000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56" t="s">
        <v>281</v>
      </c>
      <c r="B11" s="156" t="s">
        <v>282</v>
      </c>
      <c r="C11" s="22" t="s">
        <v>280</v>
      </c>
      <c r="D11" s="156" t="s">
        <v>71</v>
      </c>
      <c r="E11" s="156" t="s">
        <v>91</v>
      </c>
      <c r="F11" s="156" t="s">
        <v>92</v>
      </c>
      <c r="G11" s="156" t="s">
        <v>249</v>
      </c>
      <c r="H11" s="156" t="s">
        <v>250</v>
      </c>
      <c r="I11" s="24">
        <v>649900</v>
      </c>
      <c r="J11" s="24">
        <v>649900</v>
      </c>
      <c r="K11" s="24">
        <v>649900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56" t="s">
        <v>281</v>
      </c>
      <c r="B12" s="156" t="s">
        <v>282</v>
      </c>
      <c r="C12" s="22" t="s">
        <v>280</v>
      </c>
      <c r="D12" s="156" t="s">
        <v>71</v>
      </c>
      <c r="E12" s="156" t="s">
        <v>91</v>
      </c>
      <c r="F12" s="156" t="s">
        <v>92</v>
      </c>
      <c r="G12" s="156" t="s">
        <v>283</v>
      </c>
      <c r="H12" s="156" t="s">
        <v>284</v>
      </c>
      <c r="I12" s="24">
        <v>3000</v>
      </c>
      <c r="J12" s="24">
        <v>3000</v>
      </c>
      <c r="K12" s="24">
        <v>3000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56" t="s">
        <v>281</v>
      </c>
      <c r="B13" s="156" t="s">
        <v>282</v>
      </c>
      <c r="C13" s="22" t="s">
        <v>280</v>
      </c>
      <c r="D13" s="156" t="s">
        <v>71</v>
      </c>
      <c r="E13" s="156" t="s">
        <v>91</v>
      </c>
      <c r="F13" s="156" t="s">
        <v>92</v>
      </c>
      <c r="G13" s="156" t="s">
        <v>285</v>
      </c>
      <c r="H13" s="156" t="s">
        <v>286</v>
      </c>
      <c r="I13" s="24">
        <v>17000</v>
      </c>
      <c r="J13" s="24">
        <v>17000</v>
      </c>
      <c r="K13" s="24">
        <v>17000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56" t="s">
        <v>281</v>
      </c>
      <c r="B14" s="156" t="s">
        <v>282</v>
      </c>
      <c r="C14" s="22" t="s">
        <v>280</v>
      </c>
      <c r="D14" s="156" t="s">
        <v>71</v>
      </c>
      <c r="E14" s="156" t="s">
        <v>91</v>
      </c>
      <c r="F14" s="156" t="s">
        <v>92</v>
      </c>
      <c r="G14" s="156" t="s">
        <v>287</v>
      </c>
      <c r="H14" s="156" t="s">
        <v>288</v>
      </c>
      <c r="I14" s="24">
        <v>55000</v>
      </c>
      <c r="J14" s="24">
        <v>55000</v>
      </c>
      <c r="K14" s="24">
        <v>55000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56" t="s">
        <v>281</v>
      </c>
      <c r="B15" s="156" t="s">
        <v>282</v>
      </c>
      <c r="C15" s="22" t="s">
        <v>280</v>
      </c>
      <c r="D15" s="156" t="s">
        <v>71</v>
      </c>
      <c r="E15" s="156" t="s">
        <v>91</v>
      </c>
      <c r="F15" s="156" t="s">
        <v>92</v>
      </c>
      <c r="G15" s="156" t="s">
        <v>289</v>
      </c>
      <c r="H15" s="156" t="s">
        <v>290</v>
      </c>
      <c r="I15" s="24">
        <v>160000</v>
      </c>
      <c r="J15" s="24">
        <v>160000</v>
      </c>
      <c r="K15" s="24">
        <v>160000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56" t="s">
        <v>281</v>
      </c>
      <c r="B16" s="156" t="s">
        <v>282</v>
      </c>
      <c r="C16" s="22" t="s">
        <v>280</v>
      </c>
      <c r="D16" s="156" t="s">
        <v>71</v>
      </c>
      <c r="E16" s="156" t="s">
        <v>91</v>
      </c>
      <c r="F16" s="156" t="s">
        <v>92</v>
      </c>
      <c r="G16" s="156" t="s">
        <v>291</v>
      </c>
      <c r="H16" s="156" t="s">
        <v>292</v>
      </c>
      <c r="I16" s="24">
        <v>10000</v>
      </c>
      <c r="J16" s="24">
        <v>10000</v>
      </c>
      <c r="K16" s="24">
        <v>10000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56" t="s">
        <v>281</v>
      </c>
      <c r="B17" s="156" t="s">
        <v>282</v>
      </c>
      <c r="C17" s="22" t="s">
        <v>280</v>
      </c>
      <c r="D17" s="156" t="s">
        <v>71</v>
      </c>
      <c r="E17" s="156" t="s">
        <v>91</v>
      </c>
      <c r="F17" s="156" t="s">
        <v>92</v>
      </c>
      <c r="G17" s="156" t="s">
        <v>293</v>
      </c>
      <c r="H17" s="156" t="s">
        <v>294</v>
      </c>
      <c r="I17" s="24">
        <v>120000</v>
      </c>
      <c r="J17" s="24">
        <v>120000</v>
      </c>
      <c r="K17" s="24">
        <v>120000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56" t="s">
        <v>281</v>
      </c>
      <c r="B18" s="156" t="s">
        <v>282</v>
      </c>
      <c r="C18" s="22" t="s">
        <v>280</v>
      </c>
      <c r="D18" s="156" t="s">
        <v>71</v>
      </c>
      <c r="E18" s="156" t="s">
        <v>91</v>
      </c>
      <c r="F18" s="156" t="s">
        <v>92</v>
      </c>
      <c r="G18" s="156" t="s">
        <v>262</v>
      </c>
      <c r="H18" s="156" t="s">
        <v>261</v>
      </c>
      <c r="I18" s="24">
        <v>13000</v>
      </c>
      <c r="J18" s="24">
        <v>13000</v>
      </c>
      <c r="K18" s="24">
        <v>13000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56" t="s">
        <v>281</v>
      </c>
      <c r="B19" s="156" t="s">
        <v>282</v>
      </c>
      <c r="C19" s="22" t="s">
        <v>280</v>
      </c>
      <c r="D19" s="156" t="s">
        <v>71</v>
      </c>
      <c r="E19" s="156" t="s">
        <v>91</v>
      </c>
      <c r="F19" s="156" t="s">
        <v>92</v>
      </c>
      <c r="G19" s="156" t="s">
        <v>295</v>
      </c>
      <c r="H19" s="156" t="s">
        <v>296</v>
      </c>
      <c r="I19" s="24">
        <v>72100</v>
      </c>
      <c r="J19" s="24">
        <v>72100</v>
      </c>
      <c r="K19" s="24">
        <v>72100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297</v>
      </c>
      <c r="D20" s="26"/>
      <c r="E20" s="26"/>
      <c r="F20" s="26"/>
      <c r="G20" s="26"/>
      <c r="H20" s="26"/>
      <c r="I20" s="24">
        <v>400000</v>
      </c>
      <c r="J20" s="24">
        <v>400000</v>
      </c>
      <c r="K20" s="24">
        <v>400000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56" t="s">
        <v>281</v>
      </c>
      <c r="B21" s="156" t="s">
        <v>298</v>
      </c>
      <c r="C21" s="22" t="s">
        <v>297</v>
      </c>
      <c r="D21" s="156" t="s">
        <v>71</v>
      </c>
      <c r="E21" s="156" t="s">
        <v>93</v>
      </c>
      <c r="F21" s="156" t="s">
        <v>94</v>
      </c>
      <c r="G21" s="156" t="s">
        <v>299</v>
      </c>
      <c r="H21" s="156" t="s">
        <v>300</v>
      </c>
      <c r="I21" s="24">
        <v>400000</v>
      </c>
      <c r="J21" s="24">
        <v>400000</v>
      </c>
      <c r="K21" s="24">
        <v>400000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301</v>
      </c>
      <c r="D22" s="26"/>
      <c r="E22" s="26"/>
      <c r="F22" s="26"/>
      <c r="G22" s="26"/>
      <c r="H22" s="26"/>
      <c r="I22" s="24">
        <v>100000</v>
      </c>
      <c r="J22" s="24">
        <v>100000</v>
      </c>
      <c r="K22" s="24">
        <v>100000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56" t="s">
        <v>281</v>
      </c>
      <c r="B23" s="156" t="s">
        <v>302</v>
      </c>
      <c r="C23" s="22" t="s">
        <v>301</v>
      </c>
      <c r="D23" s="156" t="s">
        <v>71</v>
      </c>
      <c r="E23" s="156" t="s">
        <v>97</v>
      </c>
      <c r="F23" s="156" t="s">
        <v>98</v>
      </c>
      <c r="G23" s="156" t="s">
        <v>303</v>
      </c>
      <c r="H23" s="156" t="s">
        <v>304</v>
      </c>
      <c r="I23" s="24">
        <v>100000</v>
      </c>
      <c r="J23" s="24">
        <v>100000</v>
      </c>
      <c r="K23" s="24">
        <v>100000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305</v>
      </c>
      <c r="D24" s="26"/>
      <c r="E24" s="26"/>
      <c r="F24" s="26"/>
      <c r="G24" s="26"/>
      <c r="H24" s="26"/>
      <c r="I24" s="24">
        <v>200000</v>
      </c>
      <c r="J24" s="24">
        <v>200000</v>
      </c>
      <c r="K24" s="24">
        <v>200000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56" t="s">
        <v>281</v>
      </c>
      <c r="B25" s="156" t="s">
        <v>306</v>
      </c>
      <c r="C25" s="22" t="s">
        <v>305</v>
      </c>
      <c r="D25" s="156" t="s">
        <v>71</v>
      </c>
      <c r="E25" s="156" t="s">
        <v>95</v>
      </c>
      <c r="F25" s="156" t="s">
        <v>96</v>
      </c>
      <c r="G25" s="156" t="s">
        <v>307</v>
      </c>
      <c r="H25" s="156" t="s">
        <v>308</v>
      </c>
      <c r="I25" s="24">
        <v>200000</v>
      </c>
      <c r="J25" s="24">
        <v>200000</v>
      </c>
      <c r="K25" s="24">
        <v>200000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36" t="s">
        <v>132</v>
      </c>
      <c r="B26" s="37"/>
      <c r="C26" s="37"/>
      <c r="D26" s="37"/>
      <c r="E26" s="37"/>
      <c r="F26" s="37"/>
      <c r="G26" s="37"/>
      <c r="H26" s="38"/>
      <c r="I26" s="24">
        <v>1800000</v>
      </c>
      <c r="J26" s="24">
        <v>1800000</v>
      </c>
      <c r="K26" s="24">
        <v>1800000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3"/>
  <sheetViews>
    <sheetView showZeros="0" workbookViewId="0">
      <pane ySplit="1" topLeftCell="A10" activePane="bottomLeft" state="frozen"/>
      <selection/>
      <selection pane="bottomLeft" activeCell="B29" sqref="B29:B3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309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5"/>
      <c r="G3" s="7"/>
      <c r="H3" s="55"/>
      <c r="I3" s="55"/>
      <c r="J3" s="7"/>
    </row>
    <row r="4" ht="18.75" customHeight="1" spans="1:8">
      <c r="A4" s="8" t="str">
        <f>"单位名称："&amp;"双江拉祜族佤族布朗族傣族自治县财政局"</f>
        <v>单位名称：双江拉祜族佤族布朗族傣族自治县财政局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310</v>
      </c>
      <c r="B5" s="48" t="s">
        <v>311</v>
      </c>
      <c r="C5" s="48" t="s">
        <v>312</v>
      </c>
      <c r="D5" s="48" t="s">
        <v>313</v>
      </c>
      <c r="E5" s="48" t="s">
        <v>314</v>
      </c>
      <c r="F5" s="56" t="s">
        <v>315</v>
      </c>
      <c r="G5" s="48" t="s">
        <v>316</v>
      </c>
      <c r="H5" s="56" t="s">
        <v>317</v>
      </c>
      <c r="I5" s="56" t="s">
        <v>318</v>
      </c>
      <c r="J5" s="48" t="s">
        <v>319</v>
      </c>
    </row>
    <row r="6" ht="18.75" customHeight="1" spans="1:10">
      <c r="A6" s="152">
        <v>1</v>
      </c>
      <c r="B6" s="152">
        <v>2</v>
      </c>
      <c r="C6" s="152">
        <v>3</v>
      </c>
      <c r="D6" s="152">
        <v>4</v>
      </c>
      <c r="E6" s="152">
        <v>5</v>
      </c>
      <c r="F6" s="152">
        <v>6</v>
      </c>
      <c r="G6" s="152">
        <v>7</v>
      </c>
      <c r="H6" s="152">
        <v>8</v>
      </c>
      <c r="I6" s="152">
        <v>9</v>
      </c>
      <c r="J6" s="152">
        <v>10</v>
      </c>
    </row>
    <row r="7" ht="18.75" customHeight="1" spans="1:10">
      <c r="A7" s="35" t="s">
        <v>71</v>
      </c>
      <c r="B7" s="57"/>
      <c r="C7" s="57"/>
      <c r="D7" s="57"/>
      <c r="E7" s="49"/>
      <c r="F7" s="58"/>
      <c r="G7" s="49"/>
      <c r="H7" s="58"/>
      <c r="I7" s="58"/>
      <c r="J7" s="49"/>
    </row>
    <row r="8" ht="18.75" customHeight="1" spans="1:10">
      <c r="A8" s="153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53" t="s">
        <v>305</v>
      </c>
      <c r="B9" s="22" t="s">
        <v>320</v>
      </c>
      <c r="C9" s="22" t="s">
        <v>321</v>
      </c>
      <c r="D9" s="22" t="s">
        <v>322</v>
      </c>
      <c r="E9" s="35" t="s">
        <v>323</v>
      </c>
      <c r="F9" s="22" t="s">
        <v>324</v>
      </c>
      <c r="G9" s="35" t="s">
        <v>325</v>
      </c>
      <c r="H9" s="22" t="s">
        <v>326</v>
      </c>
      <c r="I9" s="22" t="s">
        <v>327</v>
      </c>
      <c r="J9" s="35" t="s">
        <v>328</v>
      </c>
    </row>
    <row r="10" ht="18.75" customHeight="1" spans="1:10">
      <c r="A10" s="253" t="s">
        <v>305</v>
      </c>
      <c r="B10" s="22" t="s">
        <v>320</v>
      </c>
      <c r="C10" s="22" t="s">
        <v>321</v>
      </c>
      <c r="D10" s="22" t="s">
        <v>322</v>
      </c>
      <c r="E10" s="35" t="s">
        <v>329</v>
      </c>
      <c r="F10" s="22" t="s">
        <v>324</v>
      </c>
      <c r="G10" s="35" t="s">
        <v>325</v>
      </c>
      <c r="H10" s="22" t="s">
        <v>330</v>
      </c>
      <c r="I10" s="22" t="s">
        <v>327</v>
      </c>
      <c r="J10" s="35" t="s">
        <v>331</v>
      </c>
    </row>
    <row r="11" ht="18.75" customHeight="1" spans="1:10">
      <c r="A11" s="253" t="s">
        <v>305</v>
      </c>
      <c r="B11" s="22" t="s">
        <v>320</v>
      </c>
      <c r="C11" s="22" t="s">
        <v>321</v>
      </c>
      <c r="D11" s="22" t="s">
        <v>332</v>
      </c>
      <c r="E11" s="35" t="s">
        <v>333</v>
      </c>
      <c r="F11" s="22" t="s">
        <v>334</v>
      </c>
      <c r="G11" s="35" t="s">
        <v>335</v>
      </c>
      <c r="H11" s="22" t="s">
        <v>336</v>
      </c>
      <c r="I11" s="22" t="s">
        <v>327</v>
      </c>
      <c r="J11" s="35" t="s">
        <v>337</v>
      </c>
    </row>
    <row r="12" ht="18.75" customHeight="1" spans="1:10">
      <c r="A12" s="253" t="s">
        <v>305</v>
      </c>
      <c r="B12" s="22" t="s">
        <v>320</v>
      </c>
      <c r="C12" s="22" t="s">
        <v>321</v>
      </c>
      <c r="D12" s="22" t="s">
        <v>338</v>
      </c>
      <c r="E12" s="35" t="s">
        <v>339</v>
      </c>
      <c r="F12" s="22" t="s">
        <v>334</v>
      </c>
      <c r="G12" s="35" t="s">
        <v>340</v>
      </c>
      <c r="H12" s="22" t="s">
        <v>341</v>
      </c>
      <c r="I12" s="22" t="s">
        <v>342</v>
      </c>
      <c r="J12" s="35" t="s">
        <v>343</v>
      </c>
    </row>
    <row r="13" ht="18.75" customHeight="1" spans="1:10">
      <c r="A13" s="253" t="s">
        <v>305</v>
      </c>
      <c r="B13" s="22" t="s">
        <v>320</v>
      </c>
      <c r="C13" s="22" t="s">
        <v>321</v>
      </c>
      <c r="D13" s="22" t="s">
        <v>344</v>
      </c>
      <c r="E13" s="35" t="s">
        <v>345</v>
      </c>
      <c r="F13" s="22" t="s">
        <v>346</v>
      </c>
      <c r="G13" s="35" t="s">
        <v>325</v>
      </c>
      <c r="H13" s="22" t="s">
        <v>347</v>
      </c>
      <c r="I13" s="22" t="s">
        <v>327</v>
      </c>
      <c r="J13" s="35" t="s">
        <v>348</v>
      </c>
    </row>
    <row r="14" ht="18.75" customHeight="1" spans="1:10">
      <c r="A14" s="253" t="s">
        <v>305</v>
      </c>
      <c r="B14" s="22" t="s">
        <v>320</v>
      </c>
      <c r="C14" s="22" t="s">
        <v>349</v>
      </c>
      <c r="D14" s="22" t="s">
        <v>350</v>
      </c>
      <c r="E14" s="35" t="s">
        <v>351</v>
      </c>
      <c r="F14" s="22" t="s">
        <v>334</v>
      </c>
      <c r="G14" s="35" t="s">
        <v>352</v>
      </c>
      <c r="H14" s="22"/>
      <c r="I14" s="22" t="s">
        <v>342</v>
      </c>
      <c r="J14" s="35" t="s">
        <v>353</v>
      </c>
    </row>
    <row r="15" ht="18.75" customHeight="1" spans="1:10">
      <c r="A15" s="253" t="s">
        <v>305</v>
      </c>
      <c r="B15" s="22" t="s">
        <v>320</v>
      </c>
      <c r="C15" s="22" t="s">
        <v>354</v>
      </c>
      <c r="D15" s="22" t="s">
        <v>355</v>
      </c>
      <c r="E15" s="35" t="s">
        <v>356</v>
      </c>
      <c r="F15" s="22" t="s">
        <v>324</v>
      </c>
      <c r="G15" s="35" t="s">
        <v>357</v>
      </c>
      <c r="H15" s="22" t="s">
        <v>336</v>
      </c>
      <c r="I15" s="22" t="s">
        <v>327</v>
      </c>
      <c r="J15" s="35" t="s">
        <v>358</v>
      </c>
    </row>
    <row r="16" ht="18.75" customHeight="1" spans="1:10">
      <c r="A16" s="253" t="s">
        <v>280</v>
      </c>
      <c r="B16" s="22" t="s">
        <v>359</v>
      </c>
      <c r="C16" s="22" t="s">
        <v>321</v>
      </c>
      <c r="D16" s="22" t="s">
        <v>322</v>
      </c>
      <c r="E16" s="35" t="s">
        <v>360</v>
      </c>
      <c r="F16" s="22" t="s">
        <v>324</v>
      </c>
      <c r="G16" s="35" t="s">
        <v>361</v>
      </c>
      <c r="H16" s="22" t="s">
        <v>362</v>
      </c>
      <c r="I16" s="22" t="s">
        <v>327</v>
      </c>
      <c r="J16" s="35" t="s">
        <v>363</v>
      </c>
    </row>
    <row r="17" ht="18.75" customHeight="1" spans="1:10">
      <c r="A17" s="253" t="s">
        <v>280</v>
      </c>
      <c r="B17" s="22" t="s">
        <v>359</v>
      </c>
      <c r="C17" s="22" t="s">
        <v>321</v>
      </c>
      <c r="D17" s="22" t="s">
        <v>322</v>
      </c>
      <c r="E17" s="35" t="s">
        <v>364</v>
      </c>
      <c r="F17" s="22" t="s">
        <v>324</v>
      </c>
      <c r="G17" s="35" t="s">
        <v>176</v>
      </c>
      <c r="H17" s="22" t="s">
        <v>365</v>
      </c>
      <c r="I17" s="22" t="s">
        <v>327</v>
      </c>
      <c r="J17" s="35" t="s">
        <v>366</v>
      </c>
    </row>
    <row r="18" ht="18.75" customHeight="1" spans="1:10">
      <c r="A18" s="253" t="s">
        <v>280</v>
      </c>
      <c r="B18" s="22" t="s">
        <v>359</v>
      </c>
      <c r="C18" s="22" t="s">
        <v>321</v>
      </c>
      <c r="D18" s="22" t="s">
        <v>322</v>
      </c>
      <c r="E18" s="35" t="s">
        <v>367</v>
      </c>
      <c r="F18" s="22" t="s">
        <v>324</v>
      </c>
      <c r="G18" s="35" t="s">
        <v>177</v>
      </c>
      <c r="H18" s="22" t="s">
        <v>365</v>
      </c>
      <c r="I18" s="22" t="s">
        <v>327</v>
      </c>
      <c r="J18" s="35" t="s">
        <v>368</v>
      </c>
    </row>
    <row r="19" ht="18.75" customHeight="1" spans="1:10">
      <c r="A19" s="253" t="s">
        <v>280</v>
      </c>
      <c r="B19" s="22" t="s">
        <v>359</v>
      </c>
      <c r="C19" s="22" t="s">
        <v>321</v>
      </c>
      <c r="D19" s="22" t="s">
        <v>332</v>
      </c>
      <c r="E19" s="35" t="s">
        <v>369</v>
      </c>
      <c r="F19" s="22" t="s">
        <v>334</v>
      </c>
      <c r="G19" s="35" t="s">
        <v>370</v>
      </c>
      <c r="H19" s="22" t="s">
        <v>371</v>
      </c>
      <c r="I19" s="22" t="s">
        <v>342</v>
      </c>
      <c r="J19" s="35" t="s">
        <v>372</v>
      </c>
    </row>
    <row r="20" ht="18.75" customHeight="1" spans="1:10">
      <c r="A20" s="253" t="s">
        <v>280</v>
      </c>
      <c r="B20" s="22" t="s">
        <v>359</v>
      </c>
      <c r="C20" s="22" t="s">
        <v>349</v>
      </c>
      <c r="D20" s="22" t="s">
        <v>373</v>
      </c>
      <c r="E20" s="35" t="s">
        <v>374</v>
      </c>
      <c r="F20" s="22" t="s">
        <v>334</v>
      </c>
      <c r="G20" s="35" t="s">
        <v>375</v>
      </c>
      <c r="H20" s="22" t="s">
        <v>371</v>
      </c>
      <c r="I20" s="22" t="s">
        <v>342</v>
      </c>
      <c r="J20" s="35" t="s">
        <v>376</v>
      </c>
    </row>
    <row r="21" ht="18.75" customHeight="1" spans="1:10">
      <c r="A21" s="253" t="s">
        <v>280</v>
      </c>
      <c r="B21" s="22" t="s">
        <v>359</v>
      </c>
      <c r="C21" s="22" t="s">
        <v>349</v>
      </c>
      <c r="D21" s="22" t="s">
        <v>350</v>
      </c>
      <c r="E21" s="35" t="s">
        <v>377</v>
      </c>
      <c r="F21" s="22" t="s">
        <v>324</v>
      </c>
      <c r="G21" s="35" t="s">
        <v>357</v>
      </c>
      <c r="H21" s="22" t="s">
        <v>336</v>
      </c>
      <c r="I21" s="22" t="s">
        <v>327</v>
      </c>
      <c r="J21" s="35" t="s">
        <v>378</v>
      </c>
    </row>
    <row r="22" ht="18.75" customHeight="1" spans="1:10">
      <c r="A22" s="253" t="s">
        <v>280</v>
      </c>
      <c r="B22" s="22" t="s">
        <v>359</v>
      </c>
      <c r="C22" s="22" t="s">
        <v>354</v>
      </c>
      <c r="D22" s="22" t="s">
        <v>355</v>
      </c>
      <c r="E22" s="35" t="s">
        <v>379</v>
      </c>
      <c r="F22" s="22" t="s">
        <v>324</v>
      </c>
      <c r="G22" s="35" t="s">
        <v>357</v>
      </c>
      <c r="H22" s="22" t="s">
        <v>336</v>
      </c>
      <c r="I22" s="22" t="s">
        <v>327</v>
      </c>
      <c r="J22" s="35" t="s">
        <v>380</v>
      </c>
    </row>
    <row r="23" ht="18.75" customHeight="1" spans="1:10">
      <c r="A23" s="253" t="s">
        <v>280</v>
      </c>
      <c r="B23" s="22" t="s">
        <v>359</v>
      </c>
      <c r="C23" s="22" t="s">
        <v>354</v>
      </c>
      <c r="D23" s="22" t="s">
        <v>355</v>
      </c>
      <c r="E23" s="35" t="s">
        <v>381</v>
      </c>
      <c r="F23" s="22" t="s">
        <v>324</v>
      </c>
      <c r="G23" s="35" t="s">
        <v>357</v>
      </c>
      <c r="H23" s="22" t="s">
        <v>336</v>
      </c>
      <c r="I23" s="22" t="s">
        <v>327</v>
      </c>
      <c r="J23" s="35" t="s">
        <v>382</v>
      </c>
    </row>
    <row r="24" ht="18.75" customHeight="1" spans="1:10">
      <c r="A24" s="253" t="s">
        <v>301</v>
      </c>
      <c r="B24" s="22" t="s">
        <v>383</v>
      </c>
      <c r="C24" s="22" t="s">
        <v>321</v>
      </c>
      <c r="D24" s="22" t="s">
        <v>322</v>
      </c>
      <c r="E24" s="35" t="s">
        <v>384</v>
      </c>
      <c r="F24" s="22" t="s">
        <v>324</v>
      </c>
      <c r="G24" s="35" t="s">
        <v>176</v>
      </c>
      <c r="H24" s="22" t="s">
        <v>365</v>
      </c>
      <c r="I24" s="22" t="s">
        <v>327</v>
      </c>
      <c r="J24" s="35" t="s">
        <v>385</v>
      </c>
    </row>
    <row r="25" ht="18.75" customHeight="1" spans="1:10">
      <c r="A25" s="253" t="s">
        <v>301</v>
      </c>
      <c r="B25" s="22" t="s">
        <v>383</v>
      </c>
      <c r="C25" s="22" t="s">
        <v>321</v>
      </c>
      <c r="D25" s="22" t="s">
        <v>322</v>
      </c>
      <c r="E25" s="35" t="s">
        <v>386</v>
      </c>
      <c r="F25" s="22" t="s">
        <v>324</v>
      </c>
      <c r="G25" s="35" t="s">
        <v>335</v>
      </c>
      <c r="H25" s="22" t="s">
        <v>362</v>
      </c>
      <c r="I25" s="22" t="s">
        <v>327</v>
      </c>
      <c r="J25" s="35" t="s">
        <v>387</v>
      </c>
    </row>
    <row r="26" ht="18.75" customHeight="1" spans="1:10">
      <c r="A26" s="253" t="s">
        <v>301</v>
      </c>
      <c r="B26" s="22" t="s">
        <v>383</v>
      </c>
      <c r="C26" s="22" t="s">
        <v>321</v>
      </c>
      <c r="D26" s="22" t="s">
        <v>332</v>
      </c>
      <c r="E26" s="35" t="s">
        <v>388</v>
      </c>
      <c r="F26" s="22" t="s">
        <v>324</v>
      </c>
      <c r="G26" s="35" t="s">
        <v>357</v>
      </c>
      <c r="H26" s="22" t="s">
        <v>336</v>
      </c>
      <c r="I26" s="22" t="s">
        <v>327</v>
      </c>
      <c r="J26" s="35" t="s">
        <v>389</v>
      </c>
    </row>
    <row r="27" ht="18.75" customHeight="1" spans="1:10">
      <c r="A27" s="253" t="s">
        <v>301</v>
      </c>
      <c r="B27" s="22" t="s">
        <v>383</v>
      </c>
      <c r="C27" s="22" t="s">
        <v>349</v>
      </c>
      <c r="D27" s="22" t="s">
        <v>373</v>
      </c>
      <c r="E27" s="35" t="s">
        <v>390</v>
      </c>
      <c r="F27" s="22" t="s">
        <v>334</v>
      </c>
      <c r="G27" s="35" t="s">
        <v>391</v>
      </c>
      <c r="H27" s="22" t="s">
        <v>371</v>
      </c>
      <c r="I27" s="22" t="s">
        <v>342</v>
      </c>
      <c r="J27" s="35" t="s">
        <v>392</v>
      </c>
    </row>
    <row r="28" ht="18.75" customHeight="1" spans="1:10">
      <c r="A28" s="253" t="s">
        <v>301</v>
      </c>
      <c r="B28" s="22" t="s">
        <v>383</v>
      </c>
      <c r="C28" s="22" t="s">
        <v>354</v>
      </c>
      <c r="D28" s="22" t="s">
        <v>355</v>
      </c>
      <c r="E28" s="35" t="s">
        <v>393</v>
      </c>
      <c r="F28" s="22" t="s">
        <v>324</v>
      </c>
      <c r="G28" s="35" t="s">
        <v>357</v>
      </c>
      <c r="H28" s="22" t="s">
        <v>336</v>
      </c>
      <c r="I28" s="22" t="s">
        <v>327</v>
      </c>
      <c r="J28" s="35" t="s">
        <v>394</v>
      </c>
    </row>
    <row r="29" ht="18.75" customHeight="1" spans="1:10">
      <c r="A29" s="253" t="s">
        <v>297</v>
      </c>
      <c r="B29" s="22" t="s">
        <v>395</v>
      </c>
      <c r="C29" s="22" t="s">
        <v>321</v>
      </c>
      <c r="D29" s="22" t="s">
        <v>322</v>
      </c>
      <c r="E29" s="35" t="s">
        <v>396</v>
      </c>
      <c r="F29" s="22" t="s">
        <v>324</v>
      </c>
      <c r="G29" s="35" t="s">
        <v>397</v>
      </c>
      <c r="H29" s="22" t="s">
        <v>330</v>
      </c>
      <c r="I29" s="22" t="s">
        <v>327</v>
      </c>
      <c r="J29" s="35" t="s">
        <v>398</v>
      </c>
    </row>
    <row r="30" ht="18.75" customHeight="1" spans="1:10">
      <c r="A30" s="253" t="s">
        <v>297</v>
      </c>
      <c r="B30" s="22" t="s">
        <v>399</v>
      </c>
      <c r="C30" s="22" t="s">
        <v>321</v>
      </c>
      <c r="D30" s="22" t="s">
        <v>332</v>
      </c>
      <c r="E30" s="35" t="s">
        <v>400</v>
      </c>
      <c r="F30" s="22" t="s">
        <v>334</v>
      </c>
      <c r="G30" s="35" t="s">
        <v>401</v>
      </c>
      <c r="H30" s="22" t="s">
        <v>371</v>
      </c>
      <c r="I30" s="22" t="s">
        <v>342</v>
      </c>
      <c r="J30" s="35" t="s">
        <v>402</v>
      </c>
    </row>
    <row r="31" ht="18.75" customHeight="1" spans="1:10">
      <c r="A31" s="253" t="s">
        <v>297</v>
      </c>
      <c r="B31" s="22" t="s">
        <v>399</v>
      </c>
      <c r="C31" s="22" t="s">
        <v>321</v>
      </c>
      <c r="D31" s="22" t="s">
        <v>338</v>
      </c>
      <c r="E31" s="35" t="s">
        <v>403</v>
      </c>
      <c r="F31" s="22" t="s">
        <v>346</v>
      </c>
      <c r="G31" s="35" t="s">
        <v>404</v>
      </c>
      <c r="H31" s="22" t="s">
        <v>405</v>
      </c>
      <c r="I31" s="22" t="s">
        <v>327</v>
      </c>
      <c r="J31" s="35" t="s">
        <v>406</v>
      </c>
    </row>
    <row r="32" ht="18.75" customHeight="1" spans="1:10">
      <c r="A32" s="253" t="s">
        <v>297</v>
      </c>
      <c r="B32" s="22" t="s">
        <v>399</v>
      </c>
      <c r="C32" s="22" t="s">
        <v>349</v>
      </c>
      <c r="D32" s="22" t="s">
        <v>373</v>
      </c>
      <c r="E32" s="35" t="s">
        <v>407</v>
      </c>
      <c r="F32" s="22" t="s">
        <v>334</v>
      </c>
      <c r="G32" s="35" t="s">
        <v>408</v>
      </c>
      <c r="H32" s="22" t="s">
        <v>409</v>
      </c>
      <c r="I32" s="22" t="s">
        <v>327</v>
      </c>
      <c r="J32" s="35" t="s">
        <v>410</v>
      </c>
    </row>
    <row r="33" ht="18.75" customHeight="1" spans="1:10">
      <c r="A33" s="253" t="s">
        <v>297</v>
      </c>
      <c r="B33" s="22" t="s">
        <v>399</v>
      </c>
      <c r="C33" s="22" t="s">
        <v>354</v>
      </c>
      <c r="D33" s="22" t="s">
        <v>355</v>
      </c>
      <c r="E33" s="35" t="s">
        <v>411</v>
      </c>
      <c r="F33" s="22" t="s">
        <v>324</v>
      </c>
      <c r="G33" s="35" t="s">
        <v>357</v>
      </c>
      <c r="H33" s="22" t="s">
        <v>336</v>
      </c>
      <c r="I33" s="22" t="s">
        <v>327</v>
      </c>
      <c r="J33" s="35" t="s">
        <v>412</v>
      </c>
    </row>
  </sheetData>
  <mergeCells count="10">
    <mergeCell ref="A3:J3"/>
    <mergeCell ref="A4:H4"/>
    <mergeCell ref="A9:A15"/>
    <mergeCell ref="A16:A23"/>
    <mergeCell ref="A24:A28"/>
    <mergeCell ref="A29:A33"/>
    <mergeCell ref="B9:B15"/>
    <mergeCell ref="B16:B23"/>
    <mergeCell ref="B24:B28"/>
    <mergeCell ref="B29:B3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部门项目支出中期规划预算表12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罗晓霜</cp:lastModifiedBy>
  <dcterms:created xsi:type="dcterms:W3CDTF">2025-03-11T07:14:00Z</dcterms:created>
  <dcterms:modified xsi:type="dcterms:W3CDTF">2025-03-13T01:55:32Z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25AAAD571F1247A09C1645688AAC7385_12</vt:lpwstr>
  </property>
  <property fmtid="{D5CDD505-2E9C-101B-9397-08002B2CF9AE}" pid="3" name="KSOProductBuildVer">
    <vt:lpwstr>2052-12.1.0.17857</vt:lpwstr>
  </property>
</Properties>
</file>