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<sst xmlns="http://schemas.openxmlformats.org/spreadsheetml/2006/main" count="850" uniqueCount="392">
  <si>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</si>
  <si>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</si>
  <si>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</si>
  <si>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</si>
  <si>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</si>
  <si>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</si>
  <si>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</si>
  <si>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</si>
  <si>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</si>
  <si>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</si>
  <si>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</si>
  <si>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</si>
  <si>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</si>
  <si>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</si>
  <si>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</si>
  <si>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</si>
  <si>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</si>
  <si>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</si>
  <si>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</si>
  <si>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</si>
  <si>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</si>
  <si>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</si>
  <si>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</si>
  <si>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</si>
  <si>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</si>
  <si>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</si>
  <si>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</si>
  <si>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</si>
  <si>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</si>
  <si>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</si>
  <si>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</si>
  <si>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</si>
  <si>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</si>
  <si>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</si>
  <si>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</si>
  <si>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</si>
  <si>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</si>
  <si>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</si>
  <si>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</si>
  <si>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</si>
  <si>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</si>
  <si>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</si>
  <si>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</si>
  <si>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</si>
  <si>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</si>
  <si>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</si>
  <si>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</si>
  <si>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</si>
  <si>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</si>
  <si>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</si>
  <si>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</si>
  <si>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</si>
  <si>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</si>
  <si>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</si>
  <si>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</si>
  <si>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</si>
  <si>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</si>
  <si>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</si>
  <si>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</si>
  <si>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</si>
  <si>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</si>
  <si>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</si>
  <si>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</si>
  <si>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</si>
  <si>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</si>
  <si>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</si>
  <si>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</si>
  <si>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</si>
  <si>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</si>
  <si>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</si>
  <si>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320001</t>
  </si>
  <si>
    <t>中国共产党双江拉祜族佤族布朗族傣族自治县委员会党史研究室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</si>
  <si>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</si>
  <si>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</si>
  <si>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</si>
  <si>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</si>
  <si>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</si>
  <si>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</si>
  <si>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</si>
  <si>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</si>
  <si>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</si>
  <si>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</si>
  <si>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</si>
  <si>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</si>
  <si>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</si>
  <si>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</si>
  <si>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</si>
  <si>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</si>
  <si>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</si>
  <si>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</si>
  <si>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</si>
  <si>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</si>
  <si>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</si>
  <si>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</si>
  <si>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</si>
  <si>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</si>
  <si>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</si>
  <si>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</si>
  <si>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</si>
  <si>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</si>
  <si>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</si>
  <si>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</si>
  <si>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</si>
  <si>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</si>
  <si>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</si>
  <si>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</si>
  <si>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</si>
  <si>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</si>
  <si>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</si>
  <si>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</si>
  <si>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</si>
  <si>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</si>
  <si>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</si>
  <si>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</si>
  <si>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</si>
  <si>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</si>
  <si>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</si>
  <si>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</si>
  <si>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</si>
  <si>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</si>
  <si>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</si>
  <si>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</si>
  <si>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</si>
  <si>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</si>
  <si>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</si>
  <si>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</si>
  <si>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</si>
  <si>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</si>
  <si>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</si>
  <si>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</si>
  <si>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</si>
  <si>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</si>
  <si>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</si>
  <si>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</si>
  <si>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</si>
  <si>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</si>
  <si>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</si>
  <si>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</si>
  <si>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</si>
  <si>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</si>
  <si>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</si>
  <si>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</si>
  <si>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</si>
  <si>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</si>
  <si>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</si>
  <si>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</si>
  <si>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</si>
  <si>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</si>
  <si>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</si>
  <si>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</si>
  <si>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</si>
  <si>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</si>
  <si>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</si>
  <si>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</si>
  <si>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</si>
  <si>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</si>
  <si>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</si>
  <si>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</si>
  <si>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</si>
  <si>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</si>
  <si>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</si>
  <si>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</si>
  <si>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</si>
  <si>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</si>
  <si>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</si>
  <si>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</si>
  <si>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</si>
  <si>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</si>
  <si>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</si>
  <si>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</si>
  <si>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</si>
  <si>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</si>
  <si>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</si>
  <si>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</si>
  <si>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</si>
  <si>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</si>
  <si>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</si>
  <si>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</si>
  <si>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</si>
  <si>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</si>
  <si>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</si>
  <si>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</si>
  <si>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</si>
  <si>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</si>
  <si>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</si>
  <si>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</si>
  <si>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</si>
  <si>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</si>
  <si>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</si>
  <si>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</si>
  <si>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</si>
  <si>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</si>
  <si>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</si>
  <si>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</si>
  <si>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</si>
  <si>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</si>
  <si>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</si>
  <si>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</si>
  <si>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</si>
  <si>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</si>
  <si>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</si>
  <si>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</si>
  <si>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</si>
  <si>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</si>
  <si>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530925210000000002602</t>
  </si>
  <si>
    <t>行政人员工资支出</t>
  </si>
  <si>
    <t>30101</t>
  </si>
  <si>
    <t>基本工资</t>
  </si>
  <si>
    <t>30102</t>
  </si>
  <si>
    <t>津贴补贴</t>
  </si>
  <si>
    <t>530925231100001456181</t>
  </si>
  <si>
    <t>绩效考核奖励（2017年提高标准部分）</t>
  </si>
  <si>
    <t>30103</t>
  </si>
  <si>
    <t>奖金</t>
  </si>
  <si>
    <t>530925210000000002603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</si>
  <si>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</si>
  <si>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</si>
  <si>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</si>
  <si>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</si>
  <si>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</si>
  <si>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</si>
  <si>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</si>
  <si>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</si>
  <si>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</si>
  <si>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</si>
  <si>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</si>
  <si>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530925210000000002604</t>
  </si>
  <si>
    <t>30113</t>
  </si>
  <si>
    <t>530925251100003725506</t>
  </si>
  <si>
    <t>编制外长聘人员支出</t>
  </si>
  <si>
    <t>30199</t>
  </si>
  <si>
    <t>其他工资福利支出</t>
  </si>
  <si>
    <t>530925251100003725508</t>
  </si>
  <si>
    <t>30217</t>
  </si>
  <si>
    <t>530925210000000002609</t>
  </si>
  <si>
    <t>一般公用经费</t>
  </si>
  <si>
    <t>30201</t>
  </si>
  <si>
    <t>办公费</t>
  </si>
  <si>
    <t>30205</t>
  </si>
  <si>
    <t>水费</t>
  </si>
  <si>
    <t>530925210000000002608</t>
  </si>
  <si>
    <t>退休人员公用经费</t>
  </si>
  <si>
    <t>30299</t>
  </si>
  <si>
    <t>其他商品和服务支出</t>
  </si>
  <si>
    <t>530925210000000003064</t>
  </si>
  <si>
    <t>工会经费</t>
  </si>
  <si>
    <t>30228</t>
  </si>
  <si>
    <t>530925210000000002606</t>
  </si>
  <si>
    <t>行政人员公务交通补贴</t>
  </si>
  <si>
    <t>30239</t>
  </si>
  <si>
    <t>其他交通费用</t>
  </si>
  <si>
    <t>530925251100003725509</t>
  </si>
  <si>
    <t>残疾人就业保障金</t>
  </si>
  <si>
    <t>530925241100002282535</t>
  </si>
  <si>
    <t>其他退休费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</si>
  <si>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</si>
  <si>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</si>
  <si>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</si>
  <si>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</si>
  <si>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</si>
  <si>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</si>
  <si>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</si>
  <si>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</si>
  <si>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</si>
  <si>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编纂《双江自治县扶贫志》工作经费</t>
  </si>
  <si>
    <t>专项业务类</t>
  </si>
  <si>
    <t>530925231100001898915</t>
  </si>
  <si>
    <t>史志工作专项经费</t>
  </si>
  <si>
    <t>530925231100001198651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</si>
  <si>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</si>
  <si>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</si>
  <si>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</si>
  <si>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</si>
  <si>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</si>
  <si>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</si>
  <si>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</si>
  <si>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</si>
  <si>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</si>
  <si>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</si>
  <si>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</si>
  <si>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</si>
  <si>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</si>
  <si>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保障每年常规书籍出版、“四史”宣讲、党史宣传、整合全县史志资源、史志专题研究、革命遗址开发保护利用等相关工作。</t>
  </si>
  <si>
    <t>产出指标</t>
  </si>
  <si>
    <t>数量指标</t>
  </si>
  <si>
    <t>书籍出版数量</t>
  </si>
  <si>
    <t>=</t>
  </si>
  <si>
    <t>套</t>
  </si>
  <si>
    <t>定量指标</t>
  </si>
  <si>
    <t>年内出版的书籍数量。</t>
  </si>
  <si>
    <t>”四史“及党史宣讲场次</t>
  </si>
  <si>
    <t>&gt;=</t>
  </si>
  <si>
    <t>12</t>
  </si>
  <si>
    <t>场</t>
  </si>
  <si>
    <t>定性指标</t>
  </si>
  <si>
    <t>”四史“及党史宣讲场数。</t>
  </si>
  <si>
    <t>质量指标</t>
  </si>
  <si>
    <t>出版书籍合格率</t>
  </si>
  <si>
    <t>90%</t>
  </si>
  <si>
    <t>%</t>
  </si>
  <si>
    <t>当年史志部门出版的书籍质量审核过关，达到一定的验收率、合格率。</t>
  </si>
  <si>
    <t>宣讲受益率</t>
  </si>
  <si>
    <t>当年史志部门宣讲受听总人次。</t>
  </si>
  <si>
    <t>时效指标</t>
  </si>
  <si>
    <t>预算执行周期</t>
  </si>
  <si>
    <t>年</t>
  </si>
  <si>
    <t>执行该项经费的周期为一年。</t>
  </si>
  <si>
    <t>成本指标</t>
  </si>
  <si>
    <t>经济成本指标</t>
  </si>
  <si>
    <t>&lt;=</t>
  </si>
  <si>
    <t>15</t>
  </si>
  <si>
    <t>万元</t>
  </si>
  <si>
    <t>在预算周期内，该项经费支出控制在预算经费以内。</t>
  </si>
  <si>
    <t>效益指标</t>
  </si>
  <si>
    <t>社会效益</t>
  </si>
  <si>
    <t>相关书籍编纂工作正常开展</t>
  </si>
  <si>
    <t>是</t>
  </si>
  <si>
    <t>预算周期内，该项经费是否保障史志专项工作正常开展。</t>
  </si>
  <si>
    <t>满意度指标</t>
  </si>
  <si>
    <t>服务对象满意度</t>
  </si>
  <si>
    <t>干部职工满意度</t>
  </si>
  <si>
    <t>单位干部职工对史志部门事业发展的满意度。</t>
  </si>
  <si>
    <t>根据以前年度的编纂情况，本年度将对《双江自治县扶贫志》初稿进行审稿、校稿，并召开志书评审会，终审后交付印刷出版发行。</t>
  </si>
  <si>
    <t>项目数量</t>
  </si>
  <si>
    <t>个</t>
  </si>
  <si>
    <t>项目名称：编纂《双江自治县扶贫志》工作经费</t>
  </si>
  <si>
    <t>编纂验收率</t>
  </si>
  <si>
    <t>95%</t>
  </si>
  <si>
    <t>编纂质量是否达标，验收率是否达到指标值、</t>
  </si>
  <si>
    <t>项目实施周期</t>
  </si>
  <si>
    <t>完成项目的时间在项目实施周期内。</t>
  </si>
  <si>
    <t>21.5</t>
  </si>
  <si>
    <t>在项目实施周期内，项目经费控制在预算经费以内。</t>
  </si>
  <si>
    <t>增强人民幸福感</t>
  </si>
  <si>
    <t>显著增强</t>
  </si>
  <si>
    <t>显著</t>
  </si>
  <si>
    <t>扶贫工作取得有效的成果。</t>
  </si>
  <si>
    <t>提高扶贫效率</t>
  </si>
  <si>
    <t>显著提高</t>
  </si>
  <si>
    <t>扶贫志详细记录扶贫工作中的成功经验和失败经验，助于总结规律特点，为今后扶贫工作提供重要指导，避免重复犯错，提高扶贫效率。</t>
  </si>
  <si>
    <t>可持续影响</t>
  </si>
  <si>
    <t>促进存史、资政、育人目标实现</t>
  </si>
  <si>
    <t>有效促进</t>
  </si>
  <si>
    <t>有效</t>
  </si>
  <si>
    <t>编纂扶贫志书有存史、资政、育人的作用。</t>
  </si>
  <si>
    <t>社会群众满意度</t>
  </si>
  <si>
    <t>执政满意度</t>
  </si>
  <si>
    <t>政府满意度</t>
  </si>
  <si>
    <t>预算06表</t>
  </si>
  <si>
    <t>政府性基金预算支出预算表</t>
  </si>
  <si>
    <t>单位名称：全部</t>
  </si>
  <si>
    <t>本年政府性基金预算支出</t>
  </si>
  <si>
    <t>说明：本单位2025年度无政府性基金预算支出预算，故此表为空表。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</si>
  <si>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</si>
  <si>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</si>
  <si>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</si>
  <si>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</si>
  <si>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</si>
  <si>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</si>
  <si>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</si>
  <si>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</si>
  <si>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</si>
  <si>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</si>
  <si>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</si>
  <si>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</si>
  <si>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预算08表</t>
  </si>
  <si>
    <t>政府购买服务项目</t>
  </si>
  <si>
    <t>政府购买服务目录</t>
  </si>
  <si>
    <t>政府性基金</t>
  </si>
  <si>
    <t>说明：本单位2025年度无部门购买服务预算，故此表为空表。</t>
  </si>
  <si>
    <t>预算09-1表</t>
  </si>
  <si>
    <t>单位名称（项目）</t>
  </si>
  <si>
    <t>地区</t>
  </si>
  <si>
    <t>-</t>
  </si>
  <si>
    <t>说明：本单位2025年度无县对下转移支付预算，故此表为空表。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</si>
  <si>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</si>
  <si>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</si>
  <si>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</si>
  <si>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</si>
  <si>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</si>
  <si>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</si>
  <si>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</si>
  <si>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</si>
  <si>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</si>
  <si>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说明：本单位本年度无新增资产配置预算，故此表为空。</t>
  </si>
  <si>
    <t>预算11表</t>
  </si>
  <si>
    <t>上级补助</t>
  </si>
  <si>
    <t>说明：本单位2025年度无转移支出补助项目支出预算，故此表为空表。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</si>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</sst>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9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 wrapText="1" indent="1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1"/>
    </xf>
    <xf numFmtId="0" fontId="4" fillId="0" borderId="6" xfId="0" applyFont="1" applyBorder="1" applyAlignment="1" applyProtection="1">
      <alignment horizontal="left" vertical="center" wrapText="1" indent="2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 indent="4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indent="1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wrapText="1"/>
    </xf>
    <xf numFmtId="0" fontId="16" fillId="0" borderId="0" xfId="0" applyAlignment="1" applyProtection="1">
      <alignment horizontal="right" vertical="center" wrapText="1"/>
    </xf>
    <xf numFmtId="0" fontId="17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6" fontId="16" fillId="0" borderId="7" xfId="51" applyFont="1">
      <alignment horizontal="right" vertical="center"/>
    </xf>
    <xf numFmtId="176" fontId="16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2" fillId="0" borderId="7" xfId="51" applyFont="1" applyProtection="1">
      <alignment horizontal="right" vertical="center"/>
      <protection locked="0"/>
    </xf>
    <xf numFmtId="0" fontId="23" fillId="0" borderId="0" xfId="0" applyFont="1" applyProtection="1">
      <alignment vertical="top"/>
    </xf>
    <xf numFmtId="0" fontId="2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1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4"/>
    </xf>
    <xf numFmtId="0" fontId="4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opLeftCell="A13" workbookViewId="0">
      <selection activeCell="A3" sqref="A3:B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3" t="s">
        <v>0</v>
      </c>
    </row>
    <row r="2" ht="36" customHeight="1" spans="1:4">
      <c r="A2" s="4" t="str">
        <f>"2025"&amp;"年部门财务收支预算总表"</f>
        <v>2025年部门财务收支预算总表</v>
      </c>
      <c r="B2" s="209"/>
      <c r="C2" s="209"/>
      <c r="D2" s="209"/>
    </row>
    <row r="3" ht="18.75" customHeight="1" spans="1:4">
      <c r="A3" s="35" t="str">
        <f>"单位名称："&amp;"中国共产党双江拉祜族佤族布朗族傣族自治县委员会党史研究室"</f>
        <v>单位名称：中国共产党双江拉祜族佤族布朗族傣族自治县委员会党史研究室</v>
      </c>
      <c r="B3" s="210"/>
      <c r="C3" s="210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27" t="str">
        <f t="shared" ref="B5:D5" si="0">"2025"&amp;"年预算数"</f>
        <v>2025年预算数</v>
      </c>
      <c r="C5" s="27" t="s">
        <v>5</v>
      </c>
      <c r="D5" s="27" t="str">
        <f t="shared" si="0"/>
        <v>2025年预算数</v>
      </c>
    </row>
    <row r="6" ht="18.75" customHeight="1" spans="1:4">
      <c r="A6" s="29"/>
      <c r="B6" s="29"/>
      <c r="C6" s="29"/>
      <c r="D6" s="29"/>
    </row>
    <row r="7" ht="18.75" customHeight="1" spans="1:4">
      <c r="A7" s="175" t="s">
        <v>6</v>
      </c>
      <c r="B7" s="23">
        <v>1901222.33</v>
      </c>
      <c r="C7" s="175" t="s">
        <v>7</v>
      </c>
      <c r="D7" s="23">
        <v>1350008.4</v>
      </c>
    </row>
    <row r="8" ht="18.75" customHeight="1" spans="1:4">
      <c r="A8" s="175" t="s">
        <v>8</v>
      </c>
      <c r="B8" s="23"/>
      <c r="C8" s="175" t="s">
        <v>9</v>
      </c>
      <c r="D8" s="23"/>
    </row>
    <row r="9" ht="18.75" customHeight="1" spans="1:4">
      <c r="A9" s="175" t="s">
        <v>10</v>
      </c>
      <c r="B9" s="23"/>
      <c r="C9" s="175" t="s">
        <v>11</v>
      </c>
      <c r="D9" s="23"/>
    </row>
    <row r="10" ht="18.75" customHeight="1" spans="1:4">
      <c r="A10" s="175" t="s">
        <v>12</v>
      </c>
      <c r="B10" s="23"/>
      <c r="C10" s="175" t="s">
        <v>13</v>
      </c>
      <c r="D10" s="23"/>
    </row>
    <row r="11" ht="18.75" customHeight="1" spans="1:4">
      <c r="A11" s="21" t="s">
        <v>14</v>
      </c>
      <c r="B11" s="23"/>
      <c r="C11" s="211" t="s">
        <v>15</v>
      </c>
      <c r="D11" s="23"/>
    </row>
    <row r="12" ht="18.75" customHeight="1" spans="1:4">
      <c r="A12" s="212" t="s">
        <v>16</v>
      </c>
      <c r="B12" s="23"/>
      <c r="C12" s="213" t="s">
        <v>17</v>
      </c>
      <c r="D12" s="23"/>
    </row>
    <row r="13" ht="18.75" customHeight="1" spans="1:4">
      <c r="A13" s="212" t="s">
        <v>18</v>
      </c>
      <c r="B13" s="23"/>
      <c r="C13" s="213" t="s">
        <v>19</v>
      </c>
      <c r="D13" s="23"/>
    </row>
    <row r="14" ht="18.75" customHeight="1" spans="1:4">
      <c r="A14" s="212" t="s">
        <v>20</v>
      </c>
      <c r="B14" s="23"/>
      <c r="C14" s="213" t="s">
        <v>21</v>
      </c>
      <c r="D14" s="23">
        <v>365331.51</v>
      </c>
    </row>
    <row r="15" ht="18.75" customHeight="1" spans="1:4">
      <c r="A15" s="212" t="s">
        <v>22</v>
      </c>
      <c r="B15" s="23"/>
      <c r="C15" s="213" t="s">
        <v>23</v>
      </c>
      <c r="D15" s="23">
        <v>74533.7</v>
      </c>
    </row>
    <row r="16" ht="18.75" customHeight="1" spans="1:4">
      <c r="A16" s="212" t="s">
        <v>24</v>
      </c>
      <c r="B16" s="23"/>
      <c r="C16" s="212" t="s">
        <v>25</v>
      </c>
      <c r="D16" s="23"/>
    </row>
    <row r="17" ht="18.75" customHeight="1" spans="1:4">
      <c r="A17" s="212" t="s">
        <v>26</v>
      </c>
      <c r="B17" s="23"/>
      <c r="C17" s="212" t="s">
        <v>27</v>
      </c>
      <c r="D17" s="23"/>
    </row>
    <row r="18" ht="18.75" customHeight="1" spans="1:4">
      <c r="A18" s="214" t="s">
        <v>26</v>
      </c>
      <c r="B18" s="23"/>
      <c r="C18" s="213" t="s">
        <v>28</v>
      </c>
      <c r="D18" s="23"/>
    </row>
    <row r="19" ht="18.75" customHeight="1" spans="1:4">
      <c r="A19" s="214" t="s">
        <v>26</v>
      </c>
      <c r="B19" s="23"/>
      <c r="C19" s="213" t="s">
        <v>29</v>
      </c>
      <c r="D19" s="23"/>
    </row>
    <row r="20" ht="18.75" customHeight="1" spans="1:4">
      <c r="A20" s="214" t="s">
        <v>26</v>
      </c>
      <c r="B20" s="23"/>
      <c r="C20" s="213" t="s">
        <v>30</v>
      </c>
      <c r="D20" s="23"/>
    </row>
    <row r="21" ht="18.75" customHeight="1" spans="1:4">
      <c r="A21" s="214" t="s">
        <v>26</v>
      </c>
      <c r="B21" s="23"/>
      <c r="C21" s="213" t="s">
        <v>31</v>
      </c>
      <c r="D21" s="23"/>
    </row>
    <row r="22" ht="18.75" customHeight="1" spans="1:4">
      <c r="A22" s="214" t="s">
        <v>26</v>
      </c>
      <c r="B22" s="23"/>
      <c r="C22" s="213" t="s">
        <v>32</v>
      </c>
      <c r="D22" s="23"/>
    </row>
    <row r="23" ht="18.75" customHeight="1" spans="1:4">
      <c r="A23" s="214" t="s">
        <v>26</v>
      </c>
      <c r="B23" s="23"/>
      <c r="C23" s="213" t="s">
        <v>33</v>
      </c>
      <c r="D23" s="23"/>
    </row>
    <row r="24" ht="18.75" customHeight="1" spans="1:4">
      <c r="A24" s="214" t="s">
        <v>26</v>
      </c>
      <c r="B24" s="23"/>
      <c r="C24" s="213" t="s">
        <v>34</v>
      </c>
      <c r="D24" s="23"/>
    </row>
    <row r="25" ht="18.75" customHeight="1" spans="1:4">
      <c r="A25" s="214" t="s">
        <v>26</v>
      </c>
      <c r="B25" s="23"/>
      <c r="C25" s="213" t="s">
        <v>35</v>
      </c>
      <c r="D25" s="23">
        <v>111348.72</v>
      </c>
    </row>
    <row r="26" ht="18.75" customHeight="1" spans="1:4">
      <c r="A26" s="214" t="s">
        <v>26</v>
      </c>
      <c r="B26" s="23"/>
      <c r="C26" s="213" t="s">
        <v>36</v>
      </c>
      <c r="D26" s="23"/>
    </row>
    <row r="27" ht="18.75" customHeight="1" spans="1:4">
      <c r="A27" s="214" t="s">
        <v>26</v>
      </c>
      <c r="B27" s="23"/>
      <c r="C27" s="213" t="s">
        <v>37</v>
      </c>
      <c r="D27" s="23"/>
    </row>
    <row r="28" ht="18.75" customHeight="1" spans="1:4">
      <c r="A28" s="214" t="s">
        <v>26</v>
      </c>
      <c r="B28" s="23"/>
      <c r="C28" s="213" t="s">
        <v>38</v>
      </c>
      <c r="D28" s="23"/>
    </row>
    <row r="29" ht="18.75" customHeight="1" spans="1:4">
      <c r="A29" s="214" t="s">
        <v>26</v>
      </c>
      <c r="B29" s="23"/>
      <c r="C29" s="213" t="s">
        <v>39</v>
      </c>
      <c r="D29" s="23"/>
    </row>
    <row r="30" ht="18.75" customHeight="1" spans="1:4">
      <c r="A30" s="215" t="s">
        <v>26</v>
      </c>
      <c r="B30" s="23"/>
      <c r="C30" s="212" t="s">
        <v>40</v>
      </c>
      <c r="D30" s="23"/>
    </row>
    <row r="31" ht="18.75" customHeight="1" spans="1:4">
      <c r="A31" s="215" t="s">
        <v>26</v>
      </c>
      <c r="B31" s="23"/>
      <c r="C31" s="212" t="s">
        <v>41</v>
      </c>
      <c r="D31" s="23"/>
    </row>
    <row r="32" ht="18.75" customHeight="1" spans="1:4">
      <c r="A32" s="215" t="s">
        <v>26</v>
      </c>
      <c r="B32" s="23"/>
      <c r="C32" s="212" t="s">
        <v>42</v>
      </c>
      <c r="D32" s="23"/>
    </row>
    <row r="33" ht="18.75" customHeight="1" spans="1:4">
      <c r="A33" s="216"/>
      <c r="B33" s="176"/>
      <c r="C33" s="212" t="s">
        <v>43</v>
      </c>
      <c r="D33" s="174"/>
    </row>
    <row r="34" ht="18.75" customHeight="1" spans="1:4">
      <c r="A34" s="216" t="s">
        <v>44</v>
      </c>
      <c r="B34" s="176">
        <f>SUM(B7:B11)</f>
        <v>1901222.33</v>
      </c>
      <c r="C34" s="171" t="s">
        <v>45</v>
      </c>
      <c r="D34" s="176">
        <v>1901222.33</v>
      </c>
    </row>
    <row r="35" ht="18.75" customHeight="1" spans="1:4">
      <c r="A35" s="217" t="s">
        <v>46</v>
      </c>
      <c r="B35" s="23"/>
      <c r="C35" s="175" t="s">
        <v>47</v>
      </c>
      <c r="D35" s="23"/>
    </row>
    <row r="36" ht="18.75" customHeight="1" spans="1:4">
      <c r="A36" s="217" t="s">
        <v>48</v>
      </c>
      <c r="B36" s="23"/>
      <c r="C36" s="175" t="s">
        <v>48</v>
      </c>
      <c r="D36" s="23"/>
    </row>
    <row r="37" ht="18.75" customHeight="1" spans="1:4">
      <c r="A37" s="217" t="s">
        <v>49</v>
      </c>
      <c r="B37" s="23">
        <f>B35-B36</f>
        <v>0</v>
      </c>
      <c r="C37" s="175" t="s">
        <v>50</v>
      </c>
      <c r="D37" s="23"/>
    </row>
    <row r="38" ht="18.75" customHeight="1" spans="1:4">
      <c r="A38" s="218" t="s">
        <v>51</v>
      </c>
      <c r="B38" s="176">
        <f t="shared" ref="B38:D38" si="1">B34+B35</f>
        <v>1901222.33</v>
      </c>
      <c r="C38" s="171" t="s">
        <v>52</v>
      </c>
      <c r="D38" s="176">
        <f t="shared" si="1"/>
        <v>1901222.33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3" sqref="A3:D3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7"/>
      <c r="O1" s="64"/>
      <c r="P1" s="64"/>
      <c r="Q1" s="64"/>
      <c r="R1" s="64"/>
      <c r="S1" s="32" t="s">
        <v>53</v>
      </c>
    </row>
    <row r="2" ht="57.75" customHeight="1" spans="1:19">
      <c r="A2" s="136" t="str">
        <f>"2025"&amp;"年部门收入预算表"</f>
        <v>2025年部门收入预算表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202"/>
      <c r="P2" s="202"/>
      <c r="Q2" s="202"/>
      <c r="R2" s="202"/>
      <c r="S2" s="202"/>
    </row>
    <row r="3" ht="18.75" customHeight="1" spans="1:19">
      <c r="A3" s="35" t="str">
        <f>"单位名称："&amp;"中国共产党双江拉祜族佤族布朗族傣族自治县委员会党史研究室"</f>
        <v>单位名称：中国共产党双江拉祜族佤族布朗族傣族自治县委员会党史研究室</v>
      </c>
      <c r="B3" s="188"/>
      <c r="C3" s="188"/>
      <c r="D3" s="188"/>
      <c r="E3" s="188"/>
      <c r="F3" s="188"/>
      <c r="G3" s="188"/>
      <c r="H3" s="188"/>
      <c r="I3" s="188"/>
      <c r="J3" s="203"/>
      <c r="K3" s="188"/>
      <c r="L3" s="188"/>
      <c r="M3" s="188"/>
      <c r="N3" s="188"/>
      <c r="O3" s="203"/>
      <c r="P3" s="203"/>
      <c r="Q3" s="203"/>
      <c r="R3" s="203"/>
      <c r="S3" s="32" t="s">
        <v>1</v>
      </c>
    </row>
    <row r="4" ht="18.75" customHeight="1" spans="1:19">
      <c r="A4" s="189" t="s">
        <v>54</v>
      </c>
      <c r="B4" s="190" t="s">
        <v>55</v>
      </c>
      <c r="C4" s="190" t="s">
        <v>56</v>
      </c>
      <c r="D4" s="191" t="s">
        <v>57</v>
      </c>
      <c r="E4" s="192"/>
      <c r="F4" s="192"/>
      <c r="G4" s="192"/>
      <c r="H4" s="192"/>
      <c r="I4" s="192"/>
      <c r="J4" s="204"/>
      <c r="K4" s="192"/>
      <c r="L4" s="192"/>
      <c r="M4" s="192"/>
      <c r="N4" s="205"/>
      <c r="O4" s="191" t="s">
        <v>46</v>
      </c>
      <c r="P4" s="191"/>
      <c r="Q4" s="191"/>
      <c r="R4" s="191"/>
      <c r="S4" s="208"/>
    </row>
    <row r="5" ht="18.75" customHeight="1" spans="1:19">
      <c r="A5" s="193"/>
      <c r="B5" s="194"/>
      <c r="C5" s="194"/>
      <c r="D5" s="195" t="s">
        <v>58</v>
      </c>
      <c r="E5" s="195" t="s">
        <v>59</v>
      </c>
      <c r="F5" s="195" t="s">
        <v>60</v>
      </c>
      <c r="G5" s="195" t="s">
        <v>61</v>
      </c>
      <c r="H5" s="195" t="s">
        <v>62</v>
      </c>
      <c r="I5" s="206" t="s">
        <v>63</v>
      </c>
      <c r="J5" s="206"/>
      <c r="K5" s="206"/>
      <c r="L5" s="206"/>
      <c r="M5" s="206"/>
      <c r="N5" s="198"/>
      <c r="O5" s="195" t="s">
        <v>58</v>
      </c>
      <c r="P5" s="195" t="s">
        <v>59</v>
      </c>
      <c r="Q5" s="195" t="s">
        <v>60</v>
      </c>
      <c r="R5" s="195" t="s">
        <v>61</v>
      </c>
      <c r="S5" s="195" t="s">
        <v>64</v>
      </c>
    </row>
    <row r="6" ht="18.75" customHeight="1" spans="1:19">
      <c r="A6" s="196"/>
      <c r="B6" s="197"/>
      <c r="C6" s="197"/>
      <c r="D6" s="198"/>
      <c r="E6" s="198"/>
      <c r="F6" s="198"/>
      <c r="G6" s="198"/>
      <c r="H6" s="198"/>
      <c r="I6" s="197" t="s">
        <v>58</v>
      </c>
      <c r="J6" s="197" t="s">
        <v>65</v>
      </c>
      <c r="K6" s="197" t="s">
        <v>66</v>
      </c>
      <c r="L6" s="197" t="s">
        <v>67</v>
      </c>
      <c r="M6" s="197" t="s">
        <v>68</v>
      </c>
      <c r="N6" s="197" t="s">
        <v>69</v>
      </c>
      <c r="O6" s="207"/>
      <c r="P6" s="207"/>
      <c r="Q6" s="207"/>
      <c r="R6" s="207"/>
      <c r="S6" s="198"/>
    </row>
    <row r="7" ht="18.75" customHeight="1" spans="1:19">
      <c r="A7" s="163">
        <v>1</v>
      </c>
      <c r="B7" s="163">
        <v>2</v>
      </c>
      <c r="C7" s="163">
        <v>3</v>
      </c>
      <c r="D7" s="163">
        <v>4</v>
      </c>
      <c r="E7" s="163">
        <v>5</v>
      </c>
      <c r="F7" s="163">
        <v>6</v>
      </c>
      <c r="G7" s="163">
        <v>7</v>
      </c>
      <c r="H7" s="163">
        <v>8</v>
      </c>
      <c r="I7" s="163">
        <v>9</v>
      </c>
      <c r="J7" s="163">
        <v>10</v>
      </c>
      <c r="K7" s="163">
        <v>11</v>
      </c>
      <c r="L7" s="163">
        <v>12</v>
      </c>
      <c r="M7" s="163">
        <v>13</v>
      </c>
      <c r="N7" s="163">
        <v>14</v>
      </c>
      <c r="O7" s="163">
        <v>15</v>
      </c>
      <c r="P7" s="163">
        <v>16</v>
      </c>
      <c r="Q7" s="163">
        <v>17</v>
      </c>
      <c r="R7" s="163">
        <v>18</v>
      </c>
      <c r="S7" s="163">
        <v>19</v>
      </c>
    </row>
    <row r="8" ht="30" customHeight="1" spans="1:19">
      <c r="A8" s="199" t="s">
        <v>70</v>
      </c>
      <c r="B8" s="200" t="s">
        <v>71</v>
      </c>
      <c r="C8" s="23">
        <v>1901222.33</v>
      </c>
      <c r="D8" s="23">
        <v>1901222.33</v>
      </c>
      <c r="E8" s="23">
        <v>1901222.33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201" t="s">
        <v>56</v>
      </c>
      <c r="B9" s="97"/>
      <c r="C9" s="23">
        <v>1901222.33</v>
      </c>
      <c r="D9" s="23">
        <v>1901222.33</v>
      </c>
      <c r="E9" s="23">
        <v>1901222.33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8"/>
  <sheetViews>
    <sheetView showZeros="0" workbookViewId="0">
      <selection activeCell="G14" sqref="G14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7"/>
      <c r="H1" s="177"/>
      <c r="J1" s="177"/>
      <c r="O1" s="33" t="s">
        <v>72</v>
      </c>
    </row>
    <row r="2" ht="42" customHeight="1" spans="1:15">
      <c r="A2" s="4" t="str">
        <f>"2025"&amp;"年部门支出预算表"</f>
        <v>2025年部门支出预算表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ht="18.75" customHeight="1" spans="1:15">
      <c r="A3" s="179" t="str">
        <f>"单位名称："&amp;"中国共产党双江拉祜族佤族布朗族傣族自治县委员会党史研究室"</f>
        <v>单位名称：中国共产党双江拉祜族佤族布朗族傣族自治县委员会党史研究室</v>
      </c>
      <c r="B3" s="180"/>
      <c r="C3" s="63"/>
      <c r="D3" s="2"/>
      <c r="E3" s="63"/>
      <c r="F3" s="63"/>
      <c r="G3" s="63"/>
      <c r="H3" s="2"/>
      <c r="I3" s="63"/>
      <c r="J3" s="2"/>
      <c r="K3" s="63"/>
      <c r="L3" s="63"/>
      <c r="M3" s="186"/>
      <c r="N3" s="186"/>
      <c r="O3" s="33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2" t="s">
        <v>75</v>
      </c>
      <c r="F4" s="144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50" t="s">
        <v>58</v>
      </c>
      <c r="E5" s="91" t="s">
        <v>75</v>
      </c>
      <c r="F5" s="91" t="s">
        <v>76</v>
      </c>
      <c r="G5" s="17"/>
      <c r="H5" s="17"/>
      <c r="I5" s="17"/>
      <c r="J5" s="150" t="s">
        <v>58</v>
      </c>
      <c r="K5" s="41" t="s">
        <v>79</v>
      </c>
      <c r="L5" s="41" t="s">
        <v>80</v>
      </c>
      <c r="M5" s="41" t="s">
        <v>81</v>
      </c>
      <c r="N5" s="41" t="s">
        <v>82</v>
      </c>
      <c r="O5" s="41" t="s">
        <v>83</v>
      </c>
    </row>
    <row r="6" ht="18.75" customHeight="1" spans="1:15">
      <c r="A6" s="121">
        <v>1</v>
      </c>
      <c r="B6" s="121">
        <v>2</v>
      </c>
      <c r="C6" s="163">
        <v>3</v>
      </c>
      <c r="D6" s="163">
        <v>4</v>
      </c>
      <c r="E6" s="163">
        <v>5</v>
      </c>
      <c r="F6" s="163">
        <v>6</v>
      </c>
      <c r="G6" s="163">
        <v>7</v>
      </c>
      <c r="H6" s="163">
        <v>8</v>
      </c>
      <c r="I6" s="163">
        <v>9</v>
      </c>
      <c r="J6" s="163">
        <v>10</v>
      </c>
      <c r="K6" s="163">
        <v>11</v>
      </c>
      <c r="L6" s="163">
        <v>12</v>
      </c>
      <c r="M6" s="163">
        <v>13</v>
      </c>
      <c r="N6" s="163">
        <v>14</v>
      </c>
      <c r="O6" s="163">
        <v>15</v>
      </c>
    </row>
    <row r="7" ht="18.75" customHeight="1" spans="1:15">
      <c r="A7" s="175" t="s">
        <v>84</v>
      </c>
      <c r="B7" s="175" t="s">
        <v>85</v>
      </c>
      <c r="C7" s="23">
        <v>1350008.4</v>
      </c>
      <c r="D7" s="23">
        <v>1350008.4</v>
      </c>
      <c r="E7" s="23">
        <v>1150008.4</v>
      </c>
      <c r="F7" s="23">
        <v>200000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19" t="s">
        <v>86</v>
      </c>
      <c r="B8" s="219" t="s">
        <v>87</v>
      </c>
      <c r="C8" s="23">
        <v>1350008.4</v>
      </c>
      <c r="D8" s="23">
        <v>1350008.4</v>
      </c>
      <c r="E8" s="23">
        <v>1150008.4</v>
      </c>
      <c r="F8" s="23">
        <v>200000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20" t="s">
        <v>88</v>
      </c>
      <c r="B9" s="221" t="s">
        <v>89</v>
      </c>
      <c r="C9" s="23">
        <v>1350008.4</v>
      </c>
      <c r="D9" s="23">
        <v>1350008.4</v>
      </c>
      <c r="E9" s="23">
        <v>1150008.4</v>
      </c>
      <c r="F9" s="23">
        <v>200000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5" t="s">
        <v>90</v>
      </c>
      <c r="B10" s="175" t="s">
        <v>91</v>
      </c>
      <c r="C10" s="23">
        <v>365331.51</v>
      </c>
      <c r="D10" s="23">
        <v>365331.51</v>
      </c>
      <c r="E10" s="23">
        <v>365331.51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19" t="s">
        <v>92</v>
      </c>
      <c r="B11" s="219" t="s">
        <v>93</v>
      </c>
      <c r="C11" s="23">
        <v>350331.99</v>
      </c>
      <c r="D11" s="23">
        <v>350331.99</v>
      </c>
      <c r="E11" s="23">
        <v>350331.99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20" t="s">
        <v>94</v>
      </c>
      <c r="B12" s="221" t="s">
        <v>95</v>
      </c>
      <c r="C12" s="23">
        <v>201867.03</v>
      </c>
      <c r="D12" s="23">
        <v>201867.03</v>
      </c>
      <c r="E12" s="23">
        <v>201867.03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20" t="s">
        <v>96</v>
      </c>
      <c r="B13" s="221" t="s">
        <v>97</v>
      </c>
      <c r="C13" s="23">
        <v>148464.96</v>
      </c>
      <c r="D13" s="23">
        <v>148464.96</v>
      </c>
      <c r="E13" s="23">
        <v>148464.96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20" t="s">
        <v>98</v>
      </c>
      <c r="B14" s="221" t="s">
        <v>99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19" t="s">
        <v>100</v>
      </c>
      <c r="B15" s="219" t="s">
        <v>101</v>
      </c>
      <c r="C15" s="23">
        <v>13850.62</v>
      </c>
      <c r="D15" s="23">
        <v>13850.62</v>
      </c>
      <c r="E15" s="23">
        <v>13850.62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20" t="s">
        <v>102</v>
      </c>
      <c r="B16" s="221" t="s">
        <v>103</v>
      </c>
      <c r="C16" s="23">
        <v>13850.62</v>
      </c>
      <c r="D16" s="23">
        <v>13850.62</v>
      </c>
      <c r="E16" s="23">
        <v>13850.62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9" t="s">
        <v>104</v>
      </c>
      <c r="B17" s="219" t="s">
        <v>105</v>
      </c>
      <c r="C17" s="23">
        <v>1148.9</v>
      </c>
      <c r="D17" s="23">
        <v>1148.9</v>
      </c>
      <c r="E17" s="23">
        <v>1148.9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20" t="s">
        <v>106</v>
      </c>
      <c r="B18" s="221" t="s">
        <v>105</v>
      </c>
      <c r="C18" s="23">
        <v>1148.9</v>
      </c>
      <c r="D18" s="23">
        <v>1148.9</v>
      </c>
      <c r="E18" s="23">
        <v>1148.9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107</v>
      </c>
      <c r="B19" s="175" t="s">
        <v>108</v>
      </c>
      <c r="C19" s="23">
        <v>74533.7</v>
      </c>
      <c r="D19" s="23">
        <v>74533.7</v>
      </c>
      <c r="E19" s="23">
        <v>74533.7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9" t="s">
        <v>109</v>
      </c>
      <c r="B20" s="219" t="s">
        <v>110</v>
      </c>
      <c r="C20" s="23">
        <v>74533.7</v>
      </c>
      <c r="D20" s="23">
        <v>74533.7</v>
      </c>
      <c r="E20" s="23">
        <v>74533.7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20" t="s">
        <v>111</v>
      </c>
      <c r="B21" s="221" t="s">
        <v>112</v>
      </c>
      <c r="C21" s="23">
        <v>54856.45</v>
      </c>
      <c r="D21" s="23">
        <v>54856.45</v>
      </c>
      <c r="E21" s="23">
        <v>54856.45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20" t="s">
        <v>113</v>
      </c>
      <c r="B22" s="221" t="s">
        <v>114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20" t="s">
        <v>115</v>
      </c>
      <c r="B23" s="221" t="s">
        <v>116</v>
      </c>
      <c r="C23" s="23">
        <v>14040</v>
      </c>
      <c r="D23" s="23">
        <v>14040</v>
      </c>
      <c r="E23" s="23">
        <v>14040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20" t="s">
        <v>117</v>
      </c>
      <c r="B24" s="221" t="s">
        <v>118</v>
      </c>
      <c r="C24" s="23">
        <v>5637.25</v>
      </c>
      <c r="D24" s="23">
        <v>5637.25</v>
      </c>
      <c r="E24" s="23">
        <v>5637.25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5" t="s">
        <v>119</v>
      </c>
      <c r="B25" s="175" t="s">
        <v>120</v>
      </c>
      <c r="C25" s="23">
        <v>111348.72</v>
      </c>
      <c r="D25" s="23">
        <v>111348.72</v>
      </c>
      <c r="E25" s="23">
        <v>111348.72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19" t="s">
        <v>121</v>
      </c>
      <c r="B26" s="219" t="s">
        <v>122</v>
      </c>
      <c r="C26" s="23">
        <v>111348.72</v>
      </c>
      <c r="D26" s="23">
        <v>111348.72</v>
      </c>
      <c r="E26" s="23">
        <v>111348.72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20" t="s">
        <v>123</v>
      </c>
      <c r="B27" s="221" t="s">
        <v>124</v>
      </c>
      <c r="C27" s="23">
        <v>111348.72</v>
      </c>
      <c r="D27" s="23">
        <v>111348.72</v>
      </c>
      <c r="E27" s="23">
        <v>111348.72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84" t="s">
        <v>125</v>
      </c>
      <c r="B28" s="185" t="s">
        <v>125</v>
      </c>
      <c r="C28" s="23">
        <v>1901222.33</v>
      </c>
      <c r="D28" s="23">
        <v>1901222.33</v>
      </c>
      <c r="E28" s="23">
        <v>1701222.33</v>
      </c>
      <c r="F28" s="23">
        <v>200000</v>
      </c>
      <c r="G28" s="23"/>
      <c r="H28" s="23"/>
      <c r="I28" s="23"/>
      <c r="J28" s="23"/>
      <c r="K28" s="23"/>
      <c r="L28" s="23"/>
      <c r="M28" s="23"/>
      <c r="N28" s="23"/>
      <c r="O28" s="23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topLeftCell="A2" workbookViewId="0">
      <selection activeCell="B34" sqref="B34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3" t="s">
        <v>126</v>
      </c>
    </row>
    <row r="2" ht="36" customHeight="1" spans="1:4">
      <c r="A2" s="4" t="str">
        <f>"2025"&amp;"年部门财政拨款收支预算总表"</f>
        <v>2025年部门财政拨款收支预算总表</v>
      </c>
      <c r="B2" s="166"/>
      <c r="C2" s="166"/>
      <c r="D2" s="166"/>
    </row>
    <row r="3" ht="18.75" customHeight="1" spans="1:4">
      <c r="A3" s="6" t="str">
        <f>"单位名称："&amp;"中国共产党双江拉祜族佤族布朗族傣族自治县委员会党史研究室"</f>
        <v>单位名称：中国共产党双江拉祜族佤族布朗族傣族自治县委员会党史研究室</v>
      </c>
      <c r="B3" s="167"/>
      <c r="C3" s="167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108" t="str">
        <f t="shared" ref="B5:D5" si="0">"2025"&amp;"年预算数"</f>
        <v>2025年预算数</v>
      </c>
      <c r="C5" s="27" t="s">
        <v>127</v>
      </c>
      <c r="D5" s="108" t="str">
        <f t="shared" si="0"/>
        <v>2025年预算数</v>
      </c>
    </row>
    <row r="6" ht="18.75" customHeight="1" spans="1:4">
      <c r="A6" s="29"/>
      <c r="B6" s="17"/>
      <c r="C6" s="29"/>
      <c r="D6" s="17"/>
    </row>
    <row r="7" ht="18.75" customHeight="1" spans="1:4">
      <c r="A7" s="168" t="s">
        <v>128</v>
      </c>
      <c r="B7" s="23">
        <v>1901222.33</v>
      </c>
      <c r="C7" s="169" t="s">
        <v>129</v>
      </c>
      <c r="D7" s="23">
        <v>1901222.33</v>
      </c>
    </row>
    <row r="8" ht="18.75" customHeight="1" spans="1:4">
      <c r="A8" s="170" t="s">
        <v>130</v>
      </c>
      <c r="B8" s="23">
        <v>1901222.33</v>
      </c>
      <c r="C8" s="169" t="s">
        <v>131</v>
      </c>
      <c r="D8" s="23">
        <v>1350008.4</v>
      </c>
    </row>
    <row r="9" ht="18.75" customHeight="1" spans="1:4">
      <c r="A9" s="170" t="s">
        <v>132</v>
      </c>
      <c r="B9" s="23"/>
      <c r="C9" s="169" t="s">
        <v>133</v>
      </c>
      <c r="D9" s="23"/>
    </row>
    <row r="10" ht="18.75" customHeight="1" spans="1:4">
      <c r="A10" s="170" t="s">
        <v>134</v>
      </c>
      <c r="B10" s="23"/>
      <c r="C10" s="169" t="s">
        <v>135</v>
      </c>
      <c r="D10" s="23"/>
    </row>
    <row r="11" ht="18.75" customHeight="1" spans="1:4">
      <c r="A11" s="170" t="s">
        <v>136</v>
      </c>
      <c r="B11" s="23"/>
      <c r="C11" s="169" t="s">
        <v>137</v>
      </c>
      <c r="D11" s="23"/>
    </row>
    <row r="12" ht="18.75" customHeight="1" spans="1:4">
      <c r="A12" s="170" t="s">
        <v>130</v>
      </c>
      <c r="B12" s="23"/>
      <c r="C12" s="169" t="s">
        <v>138</v>
      </c>
      <c r="D12" s="23"/>
    </row>
    <row r="13" ht="18.75" customHeight="1" spans="1:4">
      <c r="A13" s="170" t="s">
        <v>132</v>
      </c>
      <c r="B13" s="23"/>
      <c r="C13" s="169" t="s">
        <v>139</v>
      </c>
      <c r="D13" s="23"/>
    </row>
    <row r="14" ht="18.75" customHeight="1" spans="1:4">
      <c r="A14" s="170" t="s">
        <v>134</v>
      </c>
      <c r="B14" s="23"/>
      <c r="C14" s="169" t="s">
        <v>140</v>
      </c>
      <c r="D14" s="23"/>
    </row>
    <row r="15" ht="18.75" customHeight="1" spans="1:4">
      <c r="A15" s="171"/>
      <c r="B15" s="23"/>
      <c r="C15" s="21" t="s">
        <v>141</v>
      </c>
      <c r="D15" s="23">
        <v>365331.51</v>
      </c>
    </row>
    <row r="16" ht="18.75" customHeight="1" spans="1:4">
      <c r="A16" s="172"/>
      <c r="B16" s="23"/>
      <c r="C16" s="21" t="s">
        <v>142</v>
      </c>
      <c r="D16" s="23">
        <v>74533.7</v>
      </c>
    </row>
    <row r="17" ht="18.75" customHeight="1" spans="1:4">
      <c r="A17" s="173"/>
      <c r="B17" s="23"/>
      <c r="C17" s="21" t="s">
        <v>143</v>
      </c>
      <c r="D17" s="23"/>
    </row>
    <row r="18" ht="18.75" customHeight="1" spans="1:4">
      <c r="A18" s="173"/>
      <c r="B18" s="23"/>
      <c r="C18" s="21" t="s">
        <v>144</v>
      </c>
      <c r="D18" s="23"/>
    </row>
    <row r="19" ht="18.75" customHeight="1" spans="1:4">
      <c r="A19" s="173"/>
      <c r="B19" s="23"/>
      <c r="C19" s="21" t="s">
        <v>145</v>
      </c>
      <c r="D19" s="23"/>
    </row>
    <row r="20" ht="18.75" customHeight="1" spans="1:4">
      <c r="A20" s="173"/>
      <c r="B20" s="23"/>
      <c r="C20" s="21" t="s">
        <v>146</v>
      </c>
      <c r="D20" s="23"/>
    </row>
    <row r="21" ht="18.75" customHeight="1" spans="1:4">
      <c r="A21" s="173"/>
      <c r="B21" s="23"/>
      <c r="C21" s="21" t="s">
        <v>147</v>
      </c>
      <c r="D21" s="23"/>
    </row>
    <row r="22" ht="18.75" customHeight="1" spans="1:4">
      <c r="A22" s="173"/>
      <c r="B22" s="23"/>
      <c r="C22" s="21" t="s">
        <v>148</v>
      </c>
      <c r="D22" s="23"/>
    </row>
    <row r="23" ht="18.75" customHeight="1" spans="1:4">
      <c r="A23" s="173"/>
      <c r="B23" s="23"/>
      <c r="C23" s="21" t="s">
        <v>149</v>
      </c>
      <c r="D23" s="23"/>
    </row>
    <row r="24" ht="18.75" customHeight="1" spans="1:4">
      <c r="A24" s="173"/>
      <c r="B24" s="23"/>
      <c r="C24" s="21" t="s">
        <v>150</v>
      </c>
      <c r="D24" s="23"/>
    </row>
    <row r="25" ht="18.75" customHeight="1" spans="1:4">
      <c r="A25" s="173"/>
      <c r="B25" s="23"/>
      <c r="C25" s="21" t="s">
        <v>151</v>
      </c>
      <c r="D25" s="23"/>
    </row>
    <row r="26" ht="18.75" customHeight="1" spans="1:4">
      <c r="A26" s="173"/>
      <c r="B26" s="23"/>
      <c r="C26" s="21" t="s">
        <v>152</v>
      </c>
      <c r="D26" s="23">
        <v>111348.72</v>
      </c>
    </row>
    <row r="27" ht="18.75" customHeight="1" spans="1:4">
      <c r="A27" s="171"/>
      <c r="B27" s="23"/>
      <c r="C27" s="21" t="s">
        <v>153</v>
      </c>
      <c r="D27" s="23"/>
    </row>
    <row r="28" ht="18.75" customHeight="1" spans="1:4">
      <c r="A28" s="172"/>
      <c r="B28" s="23"/>
      <c r="C28" s="21" t="s">
        <v>154</v>
      </c>
      <c r="D28" s="23"/>
    </row>
    <row r="29" ht="18.75" customHeight="1" spans="1:4">
      <c r="A29" s="173"/>
      <c r="B29" s="23"/>
      <c r="C29" s="21" t="s">
        <v>155</v>
      </c>
      <c r="D29" s="23"/>
    </row>
    <row r="30" ht="18.75" customHeight="1" spans="1:4">
      <c r="A30" s="173"/>
      <c r="B30" s="23"/>
      <c r="C30" s="21" t="s">
        <v>156</v>
      </c>
      <c r="D30" s="23"/>
    </row>
    <row r="31" ht="18.75" customHeight="1" spans="1:4">
      <c r="A31" s="173"/>
      <c r="B31" s="23"/>
      <c r="C31" s="21" t="s">
        <v>157</v>
      </c>
      <c r="D31" s="23"/>
    </row>
    <row r="32" ht="18.75" customHeight="1" spans="1:4">
      <c r="A32" s="173"/>
      <c r="B32" s="23"/>
      <c r="C32" s="21" t="s">
        <v>158</v>
      </c>
      <c r="D32" s="23"/>
    </row>
    <row r="33" ht="18.75" customHeight="1" spans="1:4">
      <c r="A33" s="173"/>
      <c r="B33" s="23"/>
      <c r="C33" s="21" t="s">
        <v>159</v>
      </c>
      <c r="D33" s="23"/>
    </row>
    <row r="34" ht="18.75" customHeight="1" spans="1:4">
      <c r="A34" s="171"/>
      <c r="B34" s="174"/>
      <c r="C34" s="21" t="s">
        <v>160</v>
      </c>
      <c r="D34" s="174"/>
    </row>
    <row r="35" ht="18.75" customHeight="1" spans="1:4">
      <c r="A35" s="171"/>
      <c r="B35" s="23"/>
      <c r="C35" s="175" t="s">
        <v>161</v>
      </c>
      <c r="D35" s="23"/>
    </row>
    <row r="36" ht="18.75" customHeight="1" spans="1:4">
      <c r="A36" s="172" t="s">
        <v>162</v>
      </c>
      <c r="B36" s="176">
        <v>1901222.33</v>
      </c>
      <c r="C36" s="171" t="s">
        <v>52</v>
      </c>
      <c r="D36" s="176">
        <v>1901222.33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6"/>
  <sheetViews>
    <sheetView showZeros="0" workbookViewId="0">
      <selection activeCell="G19" sqref="G19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7"/>
      <c r="B1" s="157"/>
      <c r="C1" s="157"/>
      <c r="D1" s="50"/>
      <c r="E1" s="157"/>
      <c r="F1" s="53"/>
      <c r="G1" s="33" t="s">
        <v>163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7"/>
      <c r="C2" s="107"/>
      <c r="D2" s="107"/>
      <c r="E2" s="107"/>
      <c r="F2" s="107"/>
      <c r="G2" s="107"/>
    </row>
    <row r="3" ht="18.75" customHeight="1" spans="1:7">
      <c r="A3" s="6" t="str">
        <f>"单位名称："&amp;"中国共产党双江拉祜族佤族布朗族傣族自治县委员会党史研究室"</f>
        <v>单位名称：中国共产党双江拉祜族佤族布朗族傣族自治县委员会党史研究室</v>
      </c>
      <c r="B3" s="158"/>
      <c r="C3" s="50"/>
      <c r="D3" s="50"/>
      <c r="E3" s="50"/>
      <c r="F3" s="53"/>
      <c r="G3" s="33" t="s">
        <v>1</v>
      </c>
    </row>
    <row r="4" ht="18.75" customHeight="1" spans="1:7">
      <c r="A4" s="159" t="s">
        <v>164</v>
      </c>
      <c r="B4" s="160"/>
      <c r="C4" s="108" t="s">
        <v>56</v>
      </c>
      <c r="D4" s="138" t="s">
        <v>75</v>
      </c>
      <c r="E4" s="12"/>
      <c r="F4" s="13"/>
      <c r="G4" s="131" t="s">
        <v>76</v>
      </c>
    </row>
    <row r="5" ht="18.75" customHeight="1" spans="1:7">
      <c r="A5" s="161" t="s">
        <v>73</v>
      </c>
      <c r="B5" s="161" t="s">
        <v>74</v>
      </c>
      <c r="C5" s="29"/>
      <c r="D5" s="150" t="s">
        <v>58</v>
      </c>
      <c r="E5" s="150" t="s">
        <v>165</v>
      </c>
      <c r="F5" s="150" t="s">
        <v>166</v>
      </c>
      <c r="G5" s="92"/>
    </row>
    <row r="6" ht="18.75" customHeight="1" spans="1:7">
      <c r="A6" s="162" t="s">
        <v>167</v>
      </c>
      <c r="B6" s="162" t="s">
        <v>168</v>
      </c>
      <c r="C6" s="162" t="s">
        <v>169</v>
      </c>
      <c r="D6" s="163">
        <v>4</v>
      </c>
      <c r="E6" s="164" t="s">
        <v>170</v>
      </c>
      <c r="F6" s="164" t="s">
        <v>171</v>
      </c>
      <c r="G6" s="162" t="s">
        <v>172</v>
      </c>
    </row>
    <row r="7" ht="18.75" customHeight="1" spans="1:7">
      <c r="A7" s="122" t="s">
        <v>84</v>
      </c>
      <c r="B7" s="122" t="s">
        <v>85</v>
      </c>
      <c r="C7" s="23">
        <v>1350008.4</v>
      </c>
      <c r="D7" s="23">
        <v>1150008.4</v>
      </c>
      <c r="E7" s="23">
        <v>1033326</v>
      </c>
      <c r="F7" s="23">
        <v>116682.4</v>
      </c>
      <c r="G7" s="23">
        <v>200000</v>
      </c>
    </row>
    <row r="8" ht="18.75" customHeight="1" spans="1:7">
      <c r="A8" s="124" t="s">
        <v>86</v>
      </c>
      <c r="B8" s="124" t="s">
        <v>87</v>
      </c>
      <c r="C8" s="23">
        <v>1350008.4</v>
      </c>
      <c r="D8" s="23">
        <v>1150008.4</v>
      </c>
      <c r="E8" s="23">
        <v>1033326</v>
      </c>
      <c r="F8" s="23">
        <v>116682.4</v>
      </c>
      <c r="G8" s="23">
        <v>200000</v>
      </c>
    </row>
    <row r="9" ht="18.75" customHeight="1" spans="1:7">
      <c r="A9" s="165" t="s">
        <v>88</v>
      </c>
      <c r="B9" s="165" t="s">
        <v>89</v>
      </c>
      <c r="C9" s="23">
        <v>1350008.4</v>
      </c>
      <c r="D9" s="23">
        <v>1150008.4</v>
      </c>
      <c r="E9" s="23">
        <v>1033326</v>
      </c>
      <c r="F9" s="23">
        <v>116682.4</v>
      </c>
      <c r="G9" s="23">
        <v>200000</v>
      </c>
    </row>
    <row r="10" ht="18.75" customHeight="1" spans="1:7">
      <c r="A10" s="122" t="s">
        <v>90</v>
      </c>
      <c r="B10" s="122" t="s">
        <v>91</v>
      </c>
      <c r="C10" s="23">
        <v>365331.51</v>
      </c>
      <c r="D10" s="23">
        <v>365331.51</v>
      </c>
      <c r="E10" s="23">
        <v>347880.89</v>
      </c>
      <c r="F10" s="23">
        <v>17450.62</v>
      </c>
      <c r="G10" s="23"/>
    </row>
    <row r="11" ht="18.75" customHeight="1" spans="1:7">
      <c r="A11" s="124" t="s">
        <v>92</v>
      </c>
      <c r="B11" s="124" t="s">
        <v>93</v>
      </c>
      <c r="C11" s="23">
        <v>350331.99</v>
      </c>
      <c r="D11" s="23">
        <v>350331.99</v>
      </c>
      <c r="E11" s="23">
        <v>346731.99</v>
      </c>
      <c r="F11" s="23">
        <v>3600</v>
      </c>
      <c r="G11" s="23"/>
    </row>
    <row r="12" ht="18.75" customHeight="1" spans="1:7">
      <c r="A12" s="165" t="s">
        <v>94</v>
      </c>
      <c r="B12" s="165" t="s">
        <v>95</v>
      </c>
      <c r="C12" s="23">
        <v>201867.03</v>
      </c>
      <c r="D12" s="23">
        <v>201867.03</v>
      </c>
      <c r="E12" s="23">
        <v>198267.03</v>
      </c>
      <c r="F12" s="23">
        <v>3600</v>
      </c>
      <c r="G12" s="23"/>
    </row>
    <row r="13" ht="18.75" customHeight="1" spans="1:7">
      <c r="A13" s="165" t="s">
        <v>96</v>
      </c>
      <c r="B13" s="165" t="s">
        <v>97</v>
      </c>
      <c r="C13" s="23">
        <v>148464.96</v>
      </c>
      <c r="D13" s="23">
        <v>148464.96</v>
      </c>
      <c r="E13" s="23">
        <v>148464.96</v>
      </c>
      <c r="F13" s="23"/>
      <c r="G13" s="23"/>
    </row>
    <row r="14" ht="18.75" customHeight="1" spans="1:7">
      <c r="A14" s="124" t="s">
        <v>100</v>
      </c>
      <c r="B14" s="124" t="s">
        <v>101</v>
      </c>
      <c r="C14" s="23">
        <v>13850.62</v>
      </c>
      <c r="D14" s="23">
        <v>13850.62</v>
      </c>
      <c r="E14" s="23"/>
      <c r="F14" s="23">
        <v>13850.62</v>
      </c>
      <c r="G14" s="23"/>
    </row>
    <row r="15" ht="18.75" customHeight="1" spans="1:7">
      <c r="A15" s="165" t="s">
        <v>102</v>
      </c>
      <c r="B15" s="165" t="s">
        <v>103</v>
      </c>
      <c r="C15" s="23">
        <v>13850.62</v>
      </c>
      <c r="D15" s="23">
        <v>13850.62</v>
      </c>
      <c r="E15" s="23"/>
      <c r="F15" s="23">
        <v>13850.62</v>
      </c>
      <c r="G15" s="23"/>
    </row>
    <row r="16" ht="18.75" customHeight="1" spans="1:7">
      <c r="A16" s="124" t="s">
        <v>104</v>
      </c>
      <c r="B16" s="124" t="s">
        <v>105</v>
      </c>
      <c r="C16" s="23">
        <v>1148.9</v>
      </c>
      <c r="D16" s="23">
        <v>1148.9</v>
      </c>
      <c r="E16" s="23">
        <v>1148.9</v>
      </c>
      <c r="F16" s="23"/>
      <c r="G16" s="23"/>
    </row>
    <row r="17" ht="18.75" customHeight="1" spans="1:7">
      <c r="A17" s="165" t="s">
        <v>106</v>
      </c>
      <c r="B17" s="165" t="s">
        <v>105</v>
      </c>
      <c r="C17" s="23">
        <v>1148.9</v>
      </c>
      <c r="D17" s="23">
        <v>1148.9</v>
      </c>
      <c r="E17" s="23">
        <v>1148.9</v>
      </c>
      <c r="F17" s="23"/>
      <c r="G17" s="23"/>
    </row>
    <row r="18" ht="18.75" customHeight="1" spans="1:7">
      <c r="A18" s="122" t="s">
        <v>107</v>
      </c>
      <c r="B18" s="122" t="s">
        <v>108</v>
      </c>
      <c r="C18" s="23">
        <v>74533.7</v>
      </c>
      <c r="D18" s="23">
        <v>74533.7</v>
      </c>
      <c r="E18" s="23">
        <v>74533.7</v>
      </c>
      <c r="F18" s="23"/>
      <c r="G18" s="23"/>
    </row>
    <row r="19" ht="18.75" customHeight="1" spans="1:7">
      <c r="A19" s="124" t="s">
        <v>109</v>
      </c>
      <c r="B19" s="124" t="s">
        <v>110</v>
      </c>
      <c r="C19" s="23">
        <v>74533.7</v>
      </c>
      <c r="D19" s="23">
        <v>74533.7</v>
      </c>
      <c r="E19" s="23">
        <v>74533.7</v>
      </c>
      <c r="F19" s="23"/>
      <c r="G19" s="23"/>
    </row>
    <row r="20" ht="18.75" customHeight="1" spans="1:7">
      <c r="A20" s="165" t="s">
        <v>111</v>
      </c>
      <c r="B20" s="165" t="s">
        <v>112</v>
      </c>
      <c r="C20" s="23">
        <v>54856.45</v>
      </c>
      <c r="D20" s="23">
        <v>54856.45</v>
      </c>
      <c r="E20" s="23">
        <v>54856.45</v>
      </c>
      <c r="F20" s="23"/>
      <c r="G20" s="23"/>
    </row>
    <row r="21" ht="18.75" customHeight="1" spans="1:7">
      <c r="A21" s="165" t="s">
        <v>115</v>
      </c>
      <c r="B21" s="165" t="s">
        <v>116</v>
      </c>
      <c r="C21" s="23">
        <v>14040</v>
      </c>
      <c r="D21" s="23">
        <v>14040</v>
      </c>
      <c r="E21" s="23">
        <v>14040</v>
      </c>
      <c r="F21" s="23"/>
      <c r="G21" s="23"/>
    </row>
    <row r="22" ht="18.75" customHeight="1" spans="1:7">
      <c r="A22" s="165" t="s">
        <v>117</v>
      </c>
      <c r="B22" s="165" t="s">
        <v>118</v>
      </c>
      <c r="C22" s="23">
        <v>5637.25</v>
      </c>
      <c r="D22" s="23">
        <v>5637.25</v>
      </c>
      <c r="E22" s="23">
        <v>5637.25</v>
      </c>
      <c r="F22" s="23"/>
      <c r="G22" s="23"/>
    </row>
    <row r="23" ht="18.75" customHeight="1" spans="1:7">
      <c r="A23" s="122" t="s">
        <v>119</v>
      </c>
      <c r="B23" s="122" t="s">
        <v>120</v>
      </c>
      <c r="C23" s="23">
        <v>111348.72</v>
      </c>
      <c r="D23" s="23">
        <v>111348.72</v>
      </c>
      <c r="E23" s="23">
        <v>111348.72</v>
      </c>
      <c r="F23" s="23"/>
      <c r="G23" s="23"/>
    </row>
    <row r="24" ht="18.75" customHeight="1" spans="1:7">
      <c r="A24" s="124" t="s">
        <v>121</v>
      </c>
      <c r="B24" s="124" t="s">
        <v>122</v>
      </c>
      <c r="C24" s="23">
        <v>111348.72</v>
      </c>
      <c r="D24" s="23">
        <v>111348.72</v>
      </c>
      <c r="E24" s="23">
        <v>111348.72</v>
      </c>
      <c r="F24" s="23"/>
      <c r="G24" s="23"/>
    </row>
    <row r="25" ht="18.75" customHeight="1" spans="1:7">
      <c r="A25" s="165" t="s">
        <v>123</v>
      </c>
      <c r="B25" s="165" t="s">
        <v>124</v>
      </c>
      <c r="C25" s="23">
        <v>111348.72</v>
      </c>
      <c r="D25" s="23">
        <v>111348.72</v>
      </c>
      <c r="E25" s="23">
        <v>111348.72</v>
      </c>
      <c r="F25" s="23"/>
      <c r="G25" s="23"/>
    </row>
    <row r="26" ht="18.75" customHeight="1" spans="1:7">
      <c r="A26" s="46" t="s">
        <v>56</v>
      </c>
      <c r="B26" s="46"/>
      <c r="C26" s="23">
        <v>1901222.33</v>
      </c>
      <c r="D26" s="23">
        <v>1701222.33</v>
      </c>
      <c r="E26" s="23">
        <v>1567089.31</v>
      </c>
      <c r="F26" s="23">
        <v>134133.02</v>
      </c>
      <c r="G26" s="23">
        <v>200000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B34" sqref="B34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5"/>
      <c r="B1" s="146"/>
      <c r="C1" s="146"/>
      <c r="D1" s="147"/>
      <c r="G1" s="148" t="s">
        <v>173</v>
      </c>
    </row>
    <row r="2" ht="39" customHeight="1" spans="1:7">
      <c r="A2" s="136" t="str">
        <f>"2025"&amp;"年“三公”经费支出预算表"</f>
        <v>2025年“三公”经费支出预算表</v>
      </c>
      <c r="B2" s="67"/>
      <c r="C2" s="67"/>
      <c r="D2" s="67"/>
      <c r="E2" s="67"/>
      <c r="F2" s="67"/>
      <c r="G2" s="67"/>
    </row>
    <row r="3" ht="18.75" customHeight="1" spans="1:7">
      <c r="A3" s="35" t="str">
        <f>"单位名称："&amp;"中国共产党双江拉祜族佤族布朗族傣族自治县委员会党史研究室"</f>
        <v>单位名称：中国共产党双江拉祜族佤族布朗族傣族自治县委员会党史研究室</v>
      </c>
      <c r="B3" s="146"/>
      <c r="C3" s="146"/>
      <c r="D3" s="63"/>
      <c r="E3" s="2"/>
      <c r="G3" s="148" t="s">
        <v>174</v>
      </c>
    </row>
    <row r="4" ht="18.75" customHeight="1" spans="1:7">
      <c r="A4" s="9" t="s">
        <v>175</v>
      </c>
      <c r="B4" s="9" t="s">
        <v>176</v>
      </c>
      <c r="C4" s="27" t="s">
        <v>177</v>
      </c>
      <c r="D4" s="11" t="s">
        <v>178</v>
      </c>
      <c r="E4" s="12"/>
      <c r="F4" s="13"/>
      <c r="G4" s="27" t="s">
        <v>179</v>
      </c>
    </row>
    <row r="5" ht="18.75" customHeight="1" spans="1:7">
      <c r="A5" s="16"/>
      <c r="B5" s="149"/>
      <c r="C5" s="29"/>
      <c r="D5" s="150" t="s">
        <v>58</v>
      </c>
      <c r="E5" s="150" t="s">
        <v>180</v>
      </c>
      <c r="F5" s="150" t="s">
        <v>181</v>
      </c>
      <c r="G5" s="29"/>
    </row>
    <row r="6" ht="18.75" customHeight="1" spans="1:7">
      <c r="A6" s="151" t="s">
        <v>56</v>
      </c>
      <c r="B6" s="152">
        <v>1</v>
      </c>
      <c r="C6" s="153">
        <v>2</v>
      </c>
      <c r="D6" s="154">
        <v>3</v>
      </c>
      <c r="E6" s="154">
        <v>4</v>
      </c>
      <c r="F6" s="154">
        <v>5</v>
      </c>
      <c r="G6" s="153">
        <v>6</v>
      </c>
    </row>
    <row r="7" ht="18.75" customHeight="1" spans="1:7">
      <c r="A7" s="151" t="s">
        <v>56</v>
      </c>
      <c r="B7" s="155">
        <v>2500</v>
      </c>
      <c r="C7" s="155"/>
      <c r="D7" s="155"/>
      <c r="E7" s="155"/>
      <c r="F7" s="155"/>
      <c r="G7" s="155">
        <v>2500</v>
      </c>
    </row>
    <row r="8" ht="18.75" customHeight="1" spans="1:7">
      <c r="A8" s="156" t="s">
        <v>182</v>
      </c>
      <c r="B8" s="155"/>
      <c r="C8" s="155"/>
      <c r="D8" s="155"/>
      <c r="E8" s="155"/>
      <c r="F8" s="155"/>
      <c r="G8" s="155"/>
    </row>
    <row r="9" ht="18.75" customHeight="1" spans="1:7">
      <c r="A9" s="156" t="s">
        <v>183</v>
      </c>
      <c r="B9" s="155">
        <v>2500</v>
      </c>
      <c r="C9" s="155"/>
      <c r="D9" s="155"/>
      <c r="E9" s="155"/>
      <c r="F9" s="155"/>
      <c r="G9" s="155">
        <v>2500</v>
      </c>
    </row>
    <row r="10" ht="18.75" customHeight="1" spans="1:7">
      <c r="A10" s="156" t="s">
        <v>184</v>
      </c>
      <c r="B10" s="155"/>
      <c r="C10" s="155"/>
      <c r="D10" s="155"/>
      <c r="E10" s="155"/>
      <c r="F10" s="155"/>
      <c r="G10" s="155"/>
    </row>
    <row r="11" ht="18.75" customHeight="1" spans="1:7">
      <c r="A11" s="156" t="s">
        <v>185</v>
      </c>
      <c r="B11" s="155"/>
      <c r="C11" s="155"/>
      <c r="D11" s="155"/>
      <c r="E11" s="155"/>
      <c r="F11" s="155"/>
      <c r="G11" s="155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5"/>
  <sheetViews>
    <sheetView showZeros="0" topLeftCell="A6" workbookViewId="0">
      <selection activeCell="J16" sqref="J16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4"/>
      <c r="D1" s="135"/>
      <c r="E1" s="135"/>
      <c r="F1" s="135"/>
      <c r="G1" s="135"/>
      <c r="H1" s="64"/>
      <c r="I1" s="64"/>
      <c r="J1" s="64"/>
      <c r="K1" s="64"/>
      <c r="L1" s="64"/>
      <c r="M1" s="64"/>
      <c r="N1" s="2"/>
      <c r="O1" s="2"/>
      <c r="P1" s="2"/>
      <c r="Q1" s="64"/>
      <c r="U1" s="134"/>
      <c r="W1" s="32" t="s">
        <v>186</v>
      </c>
    </row>
    <row r="2" ht="39.75" customHeight="1" spans="1:23">
      <c r="A2" s="136" t="str">
        <f>"2025"&amp;"年部门基本支出预算表"</f>
        <v>2025年部门基本支出预算表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5"/>
      <c r="O2" s="5"/>
      <c r="P2" s="5"/>
      <c r="Q2" s="67"/>
      <c r="R2" s="67"/>
      <c r="S2" s="67"/>
      <c r="T2" s="67"/>
      <c r="U2" s="67"/>
      <c r="V2" s="67"/>
      <c r="W2" s="67"/>
    </row>
    <row r="3" ht="18.75" customHeight="1" spans="1:23">
      <c r="A3" s="6" t="str">
        <f>"单位名称："&amp;"中国共产党双江拉祜族佤族布朗族傣族自治县委员会党史研究室"</f>
        <v>单位名称：中国共产党双江拉祜族佤族布朗族傣族自治县委员会党史研究室</v>
      </c>
      <c r="B3" s="137"/>
      <c r="C3" s="137"/>
      <c r="D3" s="137"/>
      <c r="E3" s="137"/>
      <c r="F3" s="137"/>
      <c r="G3" s="137"/>
      <c r="H3" s="69"/>
      <c r="I3" s="69"/>
      <c r="J3" s="69"/>
      <c r="K3" s="69"/>
      <c r="L3" s="69"/>
      <c r="M3" s="69"/>
      <c r="N3" s="8"/>
      <c r="O3" s="8"/>
      <c r="P3" s="8"/>
      <c r="Q3" s="69"/>
      <c r="U3" s="134"/>
      <c r="W3" s="32" t="s">
        <v>174</v>
      </c>
    </row>
    <row r="4" ht="18.75" customHeight="1" spans="1:23">
      <c r="A4" s="9" t="s">
        <v>187</v>
      </c>
      <c r="B4" s="9" t="s">
        <v>188</v>
      </c>
      <c r="C4" s="9" t="s">
        <v>189</v>
      </c>
      <c r="D4" s="9" t="s">
        <v>190</v>
      </c>
      <c r="E4" s="9" t="s">
        <v>191</v>
      </c>
      <c r="F4" s="9" t="s">
        <v>192</v>
      </c>
      <c r="G4" s="9" t="s">
        <v>193</v>
      </c>
      <c r="H4" s="138" t="s">
        <v>194</v>
      </c>
      <c r="I4" s="87" t="s">
        <v>194</v>
      </c>
      <c r="J4" s="87"/>
      <c r="K4" s="87"/>
      <c r="L4" s="87"/>
      <c r="M4" s="87"/>
      <c r="N4" s="12"/>
      <c r="O4" s="12"/>
      <c r="P4" s="12"/>
      <c r="Q4" s="72" t="s">
        <v>62</v>
      </c>
      <c r="R4" s="87" t="s">
        <v>78</v>
      </c>
      <c r="S4" s="87"/>
      <c r="T4" s="87"/>
      <c r="U4" s="87"/>
      <c r="V4" s="87"/>
      <c r="W4" s="142"/>
    </row>
    <row r="5" ht="18.75" customHeight="1" spans="1:23">
      <c r="A5" s="14"/>
      <c r="B5" s="133"/>
      <c r="C5" s="14"/>
      <c r="D5" s="14"/>
      <c r="E5" s="14"/>
      <c r="F5" s="14"/>
      <c r="G5" s="14"/>
      <c r="H5" s="108" t="s">
        <v>195</v>
      </c>
      <c r="I5" s="138" t="s">
        <v>59</v>
      </c>
      <c r="J5" s="87"/>
      <c r="K5" s="87"/>
      <c r="L5" s="87"/>
      <c r="M5" s="142"/>
      <c r="N5" s="11" t="s">
        <v>196</v>
      </c>
      <c r="O5" s="12"/>
      <c r="P5" s="13"/>
      <c r="Q5" s="9" t="s">
        <v>62</v>
      </c>
      <c r="R5" s="138" t="s">
        <v>78</v>
      </c>
      <c r="S5" s="72" t="s">
        <v>65</v>
      </c>
      <c r="T5" s="87" t="s">
        <v>78</v>
      </c>
      <c r="U5" s="72" t="s">
        <v>67</v>
      </c>
      <c r="V5" s="72" t="s">
        <v>68</v>
      </c>
      <c r="W5" s="144" t="s">
        <v>69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143" t="s">
        <v>197</v>
      </c>
      <c r="J6" s="9" t="s">
        <v>198</v>
      </c>
      <c r="K6" s="9" t="s">
        <v>199</v>
      </c>
      <c r="L6" s="9" t="s">
        <v>200</v>
      </c>
      <c r="M6" s="9" t="s">
        <v>201</v>
      </c>
      <c r="N6" s="9" t="s">
        <v>59</v>
      </c>
      <c r="O6" s="9" t="s">
        <v>60</v>
      </c>
      <c r="P6" s="9" t="s">
        <v>61</v>
      </c>
      <c r="Q6" s="28"/>
      <c r="R6" s="9" t="s">
        <v>58</v>
      </c>
      <c r="S6" s="9" t="s">
        <v>65</v>
      </c>
      <c r="T6" s="9" t="s">
        <v>202</v>
      </c>
      <c r="U6" s="9" t="s">
        <v>67</v>
      </c>
      <c r="V6" s="9" t="s">
        <v>68</v>
      </c>
      <c r="W6" s="9" t="s">
        <v>69</v>
      </c>
    </row>
    <row r="7" ht="18.75" customHeight="1" spans="1:23">
      <c r="A7" s="111"/>
      <c r="B7" s="111"/>
      <c r="C7" s="111"/>
      <c r="D7" s="111"/>
      <c r="E7" s="111"/>
      <c r="F7" s="111"/>
      <c r="G7" s="111"/>
      <c r="H7" s="111"/>
      <c r="I7" s="91"/>
      <c r="J7" s="16" t="s">
        <v>203</v>
      </c>
      <c r="K7" s="16" t="s">
        <v>199</v>
      </c>
      <c r="L7" s="16" t="s">
        <v>200</v>
      </c>
      <c r="M7" s="16" t="s">
        <v>201</v>
      </c>
      <c r="N7" s="16" t="s">
        <v>199</v>
      </c>
      <c r="O7" s="16" t="s">
        <v>200</v>
      </c>
      <c r="P7" s="16" t="s">
        <v>201</v>
      </c>
      <c r="Q7" s="16" t="s">
        <v>62</v>
      </c>
      <c r="R7" s="16" t="s">
        <v>58</v>
      </c>
      <c r="S7" s="16" t="s">
        <v>65</v>
      </c>
      <c r="T7" s="16" t="s">
        <v>202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9">
        <v>1</v>
      </c>
      <c r="B8" s="139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39">
        <v>8</v>
      </c>
      <c r="I8" s="139">
        <v>9</v>
      </c>
      <c r="J8" s="139">
        <v>10</v>
      </c>
      <c r="K8" s="139">
        <v>11</v>
      </c>
      <c r="L8" s="139">
        <v>12</v>
      </c>
      <c r="M8" s="139">
        <v>13</v>
      </c>
      <c r="N8" s="139">
        <v>14</v>
      </c>
      <c r="O8" s="139">
        <v>15</v>
      </c>
      <c r="P8" s="139">
        <v>16</v>
      </c>
      <c r="Q8" s="139">
        <v>17</v>
      </c>
      <c r="R8" s="139">
        <v>18</v>
      </c>
      <c r="S8" s="139">
        <v>19</v>
      </c>
      <c r="T8" s="139">
        <v>20</v>
      </c>
      <c r="U8" s="139">
        <v>21</v>
      </c>
      <c r="V8" s="139">
        <v>22</v>
      </c>
      <c r="W8" s="139">
        <v>23</v>
      </c>
    </row>
    <row r="9" ht="18.75" customHeight="1" spans="1:23">
      <c r="A9" s="140" t="s">
        <v>71</v>
      </c>
      <c r="B9" s="140"/>
      <c r="C9" s="140"/>
      <c r="D9" s="140"/>
      <c r="E9" s="140"/>
      <c r="F9" s="140"/>
      <c r="G9" s="140"/>
      <c r="H9" s="23">
        <v>1701222.33</v>
      </c>
      <c r="I9" s="23">
        <v>1701222.33</v>
      </c>
      <c r="J9" s="23"/>
      <c r="K9" s="23"/>
      <c r="L9" s="23">
        <v>1701222.33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41" t="s">
        <v>71</v>
      </c>
      <c r="B10" s="20"/>
      <c r="C10" s="20"/>
      <c r="D10" s="20"/>
      <c r="E10" s="20"/>
      <c r="F10" s="20"/>
      <c r="G10" s="20"/>
      <c r="H10" s="23">
        <v>1701222.33</v>
      </c>
      <c r="I10" s="23">
        <v>1701222.33</v>
      </c>
      <c r="J10" s="23"/>
      <c r="K10" s="23"/>
      <c r="L10" s="23">
        <v>1701222.33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0" t="s">
        <v>204</v>
      </c>
      <c r="C11" s="20" t="s">
        <v>205</v>
      </c>
      <c r="D11" s="20" t="s">
        <v>88</v>
      </c>
      <c r="E11" s="20" t="s">
        <v>89</v>
      </c>
      <c r="F11" s="20" t="s">
        <v>206</v>
      </c>
      <c r="G11" s="20" t="s">
        <v>207</v>
      </c>
      <c r="H11" s="23">
        <v>348120</v>
      </c>
      <c r="I11" s="23">
        <v>348120</v>
      </c>
      <c r="J11" s="23"/>
      <c r="K11" s="23"/>
      <c r="L11" s="23">
        <v>348120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0" t="s">
        <v>204</v>
      </c>
      <c r="C12" s="20" t="s">
        <v>205</v>
      </c>
      <c r="D12" s="20" t="s">
        <v>88</v>
      </c>
      <c r="E12" s="20" t="s">
        <v>89</v>
      </c>
      <c r="F12" s="20" t="s">
        <v>208</v>
      </c>
      <c r="G12" s="20" t="s">
        <v>209</v>
      </c>
      <c r="H12" s="23">
        <v>489396</v>
      </c>
      <c r="I12" s="23">
        <v>489396</v>
      </c>
      <c r="J12" s="23"/>
      <c r="K12" s="23"/>
      <c r="L12" s="23">
        <v>489396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0" t="s">
        <v>210</v>
      </c>
      <c r="C13" s="20" t="s">
        <v>211</v>
      </c>
      <c r="D13" s="20" t="s">
        <v>88</v>
      </c>
      <c r="E13" s="20" t="s">
        <v>89</v>
      </c>
      <c r="F13" s="20" t="s">
        <v>212</v>
      </c>
      <c r="G13" s="20" t="s">
        <v>213</v>
      </c>
      <c r="H13" s="23">
        <v>155280</v>
      </c>
      <c r="I13" s="23">
        <v>155280</v>
      </c>
      <c r="J13" s="23"/>
      <c r="K13" s="23"/>
      <c r="L13" s="23">
        <v>155280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0" t="s">
        <v>204</v>
      </c>
      <c r="C14" s="20" t="s">
        <v>205</v>
      </c>
      <c r="D14" s="20" t="s">
        <v>88</v>
      </c>
      <c r="E14" s="20" t="s">
        <v>89</v>
      </c>
      <c r="F14" s="20" t="s">
        <v>212</v>
      </c>
      <c r="G14" s="20" t="s">
        <v>213</v>
      </c>
      <c r="H14" s="23">
        <v>29010</v>
      </c>
      <c r="I14" s="23">
        <v>29010</v>
      </c>
      <c r="J14" s="23"/>
      <c r="K14" s="23"/>
      <c r="L14" s="23">
        <v>29010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6" customHeight="1" spans="1:23">
      <c r="A15" s="25"/>
      <c r="B15" s="20" t="s">
        <v>214</v>
      </c>
      <c r="C15" s="20" t="s">
        <v>215</v>
      </c>
      <c r="D15" s="20" t="s">
        <v>96</v>
      </c>
      <c r="E15" s="20" t="s">
        <v>97</v>
      </c>
      <c r="F15" s="20" t="s">
        <v>216</v>
      </c>
      <c r="G15" s="20" t="s">
        <v>217</v>
      </c>
      <c r="H15" s="23">
        <v>148464.96</v>
      </c>
      <c r="I15" s="23">
        <v>148464.96</v>
      </c>
      <c r="J15" s="23"/>
      <c r="K15" s="23"/>
      <c r="L15" s="23">
        <v>148464.96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6" customHeight="1" spans="1:23">
      <c r="A16" s="25"/>
      <c r="B16" s="20" t="s">
        <v>214</v>
      </c>
      <c r="C16" s="20" t="s">
        <v>215</v>
      </c>
      <c r="D16" s="20" t="s">
        <v>98</v>
      </c>
      <c r="E16" s="20" t="s">
        <v>99</v>
      </c>
      <c r="F16" s="20" t="s">
        <v>218</v>
      </c>
      <c r="G16" s="20" t="s">
        <v>219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0" t="s">
        <v>214</v>
      </c>
      <c r="C17" s="20" t="s">
        <v>215</v>
      </c>
      <c r="D17" s="20" t="s">
        <v>113</v>
      </c>
      <c r="E17" s="20" t="s">
        <v>114</v>
      </c>
      <c r="F17" s="20" t="s">
        <v>220</v>
      </c>
      <c r="G17" s="20" t="s">
        <v>221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0" t="s">
        <v>214</v>
      </c>
      <c r="C18" s="20" t="s">
        <v>215</v>
      </c>
      <c r="D18" s="20" t="s">
        <v>111</v>
      </c>
      <c r="E18" s="20" t="s">
        <v>112</v>
      </c>
      <c r="F18" s="20" t="s">
        <v>220</v>
      </c>
      <c r="G18" s="20" t="s">
        <v>221</v>
      </c>
      <c r="H18" s="23">
        <v>54856.45</v>
      </c>
      <c r="I18" s="23">
        <v>54856.45</v>
      </c>
      <c r="J18" s="23"/>
      <c r="K18" s="23"/>
      <c r="L18" s="23">
        <v>54856.45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0" t="s">
        <v>214</v>
      </c>
      <c r="C19" s="20" t="s">
        <v>215</v>
      </c>
      <c r="D19" s="20" t="s">
        <v>115</v>
      </c>
      <c r="E19" s="20" t="s">
        <v>116</v>
      </c>
      <c r="F19" s="20" t="s">
        <v>222</v>
      </c>
      <c r="G19" s="20" t="s">
        <v>223</v>
      </c>
      <c r="H19" s="23">
        <v>14040</v>
      </c>
      <c r="I19" s="23">
        <v>14040</v>
      </c>
      <c r="J19" s="23"/>
      <c r="K19" s="23"/>
      <c r="L19" s="23">
        <v>14040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9" customHeight="1" spans="1:23">
      <c r="A20" s="25"/>
      <c r="B20" s="20" t="s">
        <v>214</v>
      </c>
      <c r="C20" s="20" t="s">
        <v>215</v>
      </c>
      <c r="D20" s="20" t="s">
        <v>115</v>
      </c>
      <c r="E20" s="20" t="s">
        <v>116</v>
      </c>
      <c r="F20" s="20" t="s">
        <v>222</v>
      </c>
      <c r="G20" s="20" t="s">
        <v>223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9" customHeight="1" spans="1:23">
      <c r="A21" s="25"/>
      <c r="B21" s="20" t="s">
        <v>214</v>
      </c>
      <c r="C21" s="20" t="s">
        <v>215</v>
      </c>
      <c r="D21" s="20" t="s">
        <v>106</v>
      </c>
      <c r="E21" s="20" t="s">
        <v>105</v>
      </c>
      <c r="F21" s="20" t="s">
        <v>224</v>
      </c>
      <c r="G21" s="20" t="s">
        <v>225</v>
      </c>
      <c r="H21" s="23">
        <v>1148.9</v>
      </c>
      <c r="I21" s="23">
        <v>1148.9</v>
      </c>
      <c r="J21" s="23"/>
      <c r="K21" s="23"/>
      <c r="L21" s="23">
        <v>1148.9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9" customHeight="1" spans="1:23">
      <c r="A22" s="25"/>
      <c r="B22" s="20" t="s">
        <v>214</v>
      </c>
      <c r="C22" s="20" t="s">
        <v>215</v>
      </c>
      <c r="D22" s="20" t="s">
        <v>117</v>
      </c>
      <c r="E22" s="20" t="s">
        <v>118</v>
      </c>
      <c r="F22" s="20" t="s">
        <v>224</v>
      </c>
      <c r="G22" s="20" t="s">
        <v>225</v>
      </c>
      <c r="H22" s="23">
        <v>1824</v>
      </c>
      <c r="I22" s="23">
        <v>1824</v>
      </c>
      <c r="J22" s="23"/>
      <c r="K22" s="23"/>
      <c r="L22" s="23">
        <v>1824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9" customHeight="1" spans="1:23">
      <c r="A23" s="25"/>
      <c r="B23" s="20" t="s">
        <v>214</v>
      </c>
      <c r="C23" s="20" t="s">
        <v>215</v>
      </c>
      <c r="D23" s="20" t="s">
        <v>117</v>
      </c>
      <c r="E23" s="20" t="s">
        <v>118</v>
      </c>
      <c r="F23" s="20" t="s">
        <v>224</v>
      </c>
      <c r="G23" s="20" t="s">
        <v>225</v>
      </c>
      <c r="H23" s="23">
        <v>2268</v>
      </c>
      <c r="I23" s="23">
        <v>2268</v>
      </c>
      <c r="J23" s="23"/>
      <c r="K23" s="23"/>
      <c r="L23" s="23">
        <v>2268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9" customHeight="1" spans="1:23">
      <c r="A24" s="25"/>
      <c r="B24" s="20" t="s">
        <v>214</v>
      </c>
      <c r="C24" s="20" t="s">
        <v>215</v>
      </c>
      <c r="D24" s="20" t="s">
        <v>117</v>
      </c>
      <c r="E24" s="20" t="s">
        <v>118</v>
      </c>
      <c r="F24" s="20" t="s">
        <v>224</v>
      </c>
      <c r="G24" s="20" t="s">
        <v>225</v>
      </c>
      <c r="H24" s="23">
        <v>1545.25</v>
      </c>
      <c r="I24" s="23">
        <v>1545.25</v>
      </c>
      <c r="J24" s="23"/>
      <c r="K24" s="23"/>
      <c r="L24" s="23">
        <v>1545.25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9" customHeight="1" spans="1:23">
      <c r="A25" s="25"/>
      <c r="B25" s="20" t="s">
        <v>226</v>
      </c>
      <c r="C25" s="20" t="s">
        <v>124</v>
      </c>
      <c r="D25" s="20" t="s">
        <v>123</v>
      </c>
      <c r="E25" s="20" t="s">
        <v>124</v>
      </c>
      <c r="F25" s="20" t="s">
        <v>227</v>
      </c>
      <c r="G25" s="20" t="s">
        <v>124</v>
      </c>
      <c r="H25" s="23">
        <v>111348.72</v>
      </c>
      <c r="I25" s="23">
        <v>111348.72</v>
      </c>
      <c r="J25" s="23"/>
      <c r="K25" s="23"/>
      <c r="L25" s="23">
        <v>111348.72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5"/>
      <c r="B26" s="20" t="s">
        <v>228</v>
      </c>
      <c r="C26" s="20" t="s">
        <v>229</v>
      </c>
      <c r="D26" s="20" t="s">
        <v>88</v>
      </c>
      <c r="E26" s="20" t="s">
        <v>89</v>
      </c>
      <c r="F26" s="20" t="s">
        <v>230</v>
      </c>
      <c r="G26" s="20" t="s">
        <v>231</v>
      </c>
      <c r="H26" s="23">
        <v>11520</v>
      </c>
      <c r="I26" s="23">
        <v>11520</v>
      </c>
      <c r="J26" s="23"/>
      <c r="K26" s="23"/>
      <c r="L26" s="23">
        <v>11520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0" t="s">
        <v>232</v>
      </c>
      <c r="C27" s="20" t="s">
        <v>179</v>
      </c>
      <c r="D27" s="20" t="s">
        <v>88</v>
      </c>
      <c r="E27" s="20" t="s">
        <v>89</v>
      </c>
      <c r="F27" s="20" t="s">
        <v>233</v>
      </c>
      <c r="G27" s="20" t="s">
        <v>179</v>
      </c>
      <c r="H27" s="23">
        <v>2500</v>
      </c>
      <c r="I27" s="23">
        <v>2500</v>
      </c>
      <c r="J27" s="23"/>
      <c r="K27" s="23"/>
      <c r="L27" s="23">
        <v>2500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5"/>
      <c r="B28" s="20" t="s">
        <v>234</v>
      </c>
      <c r="C28" s="20" t="s">
        <v>235</v>
      </c>
      <c r="D28" s="20" t="s">
        <v>88</v>
      </c>
      <c r="E28" s="20" t="s">
        <v>89</v>
      </c>
      <c r="F28" s="20" t="s">
        <v>236</v>
      </c>
      <c r="G28" s="20" t="s">
        <v>237</v>
      </c>
      <c r="H28" s="23">
        <v>31500</v>
      </c>
      <c r="I28" s="23">
        <v>31500</v>
      </c>
      <c r="J28" s="23"/>
      <c r="K28" s="23"/>
      <c r="L28" s="23">
        <v>31500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0" t="s">
        <v>234</v>
      </c>
      <c r="C29" s="20" t="s">
        <v>235</v>
      </c>
      <c r="D29" s="20" t="s">
        <v>88</v>
      </c>
      <c r="E29" s="20" t="s">
        <v>89</v>
      </c>
      <c r="F29" s="20" t="s">
        <v>238</v>
      </c>
      <c r="G29" s="20" t="s">
        <v>239</v>
      </c>
      <c r="H29" s="23">
        <v>720</v>
      </c>
      <c r="I29" s="23">
        <v>720</v>
      </c>
      <c r="J29" s="23"/>
      <c r="K29" s="23"/>
      <c r="L29" s="23">
        <v>720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5"/>
      <c r="B30" s="20" t="s">
        <v>240</v>
      </c>
      <c r="C30" s="20" t="s">
        <v>241</v>
      </c>
      <c r="D30" s="20" t="s">
        <v>94</v>
      </c>
      <c r="E30" s="20" t="s">
        <v>95</v>
      </c>
      <c r="F30" s="20" t="s">
        <v>242</v>
      </c>
      <c r="G30" s="20" t="s">
        <v>243</v>
      </c>
      <c r="H30" s="23">
        <v>3600</v>
      </c>
      <c r="I30" s="23">
        <v>3600</v>
      </c>
      <c r="J30" s="23"/>
      <c r="K30" s="23"/>
      <c r="L30" s="23">
        <v>3600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0" t="s">
        <v>244</v>
      </c>
      <c r="C31" s="20" t="s">
        <v>245</v>
      </c>
      <c r="D31" s="20" t="s">
        <v>88</v>
      </c>
      <c r="E31" s="20" t="s">
        <v>89</v>
      </c>
      <c r="F31" s="20" t="s">
        <v>246</v>
      </c>
      <c r="G31" s="20" t="s">
        <v>245</v>
      </c>
      <c r="H31" s="23">
        <v>6962.4</v>
      </c>
      <c r="I31" s="23">
        <v>6962.4</v>
      </c>
      <c r="J31" s="23"/>
      <c r="K31" s="23"/>
      <c r="L31" s="23">
        <v>6962.4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5"/>
      <c r="B32" s="20" t="s">
        <v>247</v>
      </c>
      <c r="C32" s="20" t="s">
        <v>248</v>
      </c>
      <c r="D32" s="20" t="s">
        <v>88</v>
      </c>
      <c r="E32" s="20" t="s">
        <v>89</v>
      </c>
      <c r="F32" s="20" t="s">
        <v>249</v>
      </c>
      <c r="G32" s="20" t="s">
        <v>250</v>
      </c>
      <c r="H32" s="23">
        <v>75000</v>
      </c>
      <c r="I32" s="23">
        <v>75000</v>
      </c>
      <c r="J32" s="23"/>
      <c r="K32" s="23"/>
      <c r="L32" s="23">
        <v>75000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5"/>
      <c r="B33" s="20" t="s">
        <v>251</v>
      </c>
      <c r="C33" s="20" t="s">
        <v>252</v>
      </c>
      <c r="D33" s="20" t="s">
        <v>102</v>
      </c>
      <c r="E33" s="20" t="s">
        <v>103</v>
      </c>
      <c r="F33" s="20" t="s">
        <v>242</v>
      </c>
      <c r="G33" s="20" t="s">
        <v>243</v>
      </c>
      <c r="H33" s="23">
        <v>13850.62</v>
      </c>
      <c r="I33" s="23">
        <v>13850.62</v>
      </c>
      <c r="J33" s="23"/>
      <c r="K33" s="23"/>
      <c r="L33" s="23">
        <v>13850.62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5"/>
      <c r="B34" s="20" t="s">
        <v>253</v>
      </c>
      <c r="C34" s="20" t="s">
        <v>254</v>
      </c>
      <c r="D34" s="20" t="s">
        <v>94</v>
      </c>
      <c r="E34" s="20" t="s">
        <v>95</v>
      </c>
      <c r="F34" s="20" t="s">
        <v>255</v>
      </c>
      <c r="G34" s="20" t="s">
        <v>256</v>
      </c>
      <c r="H34" s="23">
        <v>198267.03</v>
      </c>
      <c r="I34" s="23">
        <v>198267.03</v>
      </c>
      <c r="J34" s="23"/>
      <c r="K34" s="23"/>
      <c r="L34" s="23">
        <v>198267.03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2" t="s">
        <v>56</v>
      </c>
      <c r="B35" s="22"/>
      <c r="C35" s="22"/>
      <c r="D35" s="22"/>
      <c r="E35" s="22"/>
      <c r="F35" s="22"/>
      <c r="G35" s="22"/>
      <c r="H35" s="23">
        <v>1701222.33</v>
      </c>
      <c r="I35" s="23">
        <v>1701222.33</v>
      </c>
      <c r="J35" s="23"/>
      <c r="K35" s="23"/>
      <c r="L35" s="23">
        <v>1701222.33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</sheetData>
  <mergeCells count="30">
    <mergeCell ref="A2:W2"/>
    <mergeCell ref="A3:G3"/>
    <mergeCell ref="H4:W4"/>
    <mergeCell ref="I5:M5"/>
    <mergeCell ref="N5:P5"/>
    <mergeCell ref="R5:W5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4"/>
  <sheetViews>
    <sheetView showZeros="0" workbookViewId="0">
      <selection activeCell="D11" sqref="D11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7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7"/>
      <c r="W1" s="33" t="s">
        <v>257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"单位名称："&amp;"中国共产党双江拉祜族佤族布朗族傣族自治县委员会党史研究室"</f>
        <v>单位名称：中国共产党双江拉祜族佤族布朗族傣族自治县委员会党史研究室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7"/>
      <c r="W3" s="33" t="s">
        <v>174</v>
      </c>
    </row>
    <row r="4" ht="18.75" customHeight="1" spans="1:23">
      <c r="A4" s="9" t="s">
        <v>258</v>
      </c>
      <c r="B4" s="10" t="s">
        <v>188</v>
      </c>
      <c r="C4" s="9" t="s">
        <v>189</v>
      </c>
      <c r="D4" s="9" t="s">
        <v>259</v>
      </c>
      <c r="E4" s="10" t="s">
        <v>190</v>
      </c>
      <c r="F4" s="10" t="s">
        <v>191</v>
      </c>
      <c r="G4" s="10" t="s">
        <v>260</v>
      </c>
      <c r="H4" s="10" t="s">
        <v>261</v>
      </c>
      <c r="I4" s="27" t="s">
        <v>56</v>
      </c>
      <c r="J4" s="11" t="s">
        <v>262</v>
      </c>
      <c r="K4" s="12"/>
      <c r="L4" s="12"/>
      <c r="M4" s="13"/>
      <c r="N4" s="11" t="s">
        <v>196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8"/>
      <c r="C5" s="14"/>
      <c r="D5" s="14"/>
      <c r="E5" s="15"/>
      <c r="F5" s="15"/>
      <c r="G5" s="15"/>
      <c r="H5" s="15"/>
      <c r="I5" s="28"/>
      <c r="J5" s="130" t="s">
        <v>59</v>
      </c>
      <c r="K5" s="131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202</v>
      </c>
      <c r="U5" s="9" t="s">
        <v>67</v>
      </c>
      <c r="V5" s="9" t="s">
        <v>68</v>
      </c>
      <c r="W5" s="9" t="s">
        <v>69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28"/>
      <c r="J6" s="132" t="s">
        <v>58</v>
      </c>
      <c r="K6" s="92"/>
      <c r="L6" s="28"/>
      <c r="M6" s="28"/>
      <c r="N6" s="28"/>
      <c r="O6" s="28"/>
      <c r="P6" s="28"/>
      <c r="Q6" s="28"/>
      <c r="R6" s="28"/>
      <c r="S6" s="133"/>
      <c r="T6" s="133"/>
      <c r="U6" s="133"/>
      <c r="V6" s="133"/>
      <c r="W6" s="133"/>
    </row>
    <row r="7" ht="18.75" customHeight="1" spans="1:23">
      <c r="A7" s="16"/>
      <c r="B7" s="29"/>
      <c r="C7" s="16"/>
      <c r="D7" s="16"/>
      <c r="E7" s="17"/>
      <c r="F7" s="17"/>
      <c r="G7" s="17"/>
      <c r="H7" s="17"/>
      <c r="I7" s="29"/>
      <c r="J7" s="41" t="s">
        <v>58</v>
      </c>
      <c r="K7" s="41" t="s">
        <v>263</v>
      </c>
      <c r="L7" s="17"/>
      <c r="M7" s="17"/>
      <c r="N7" s="17"/>
      <c r="O7" s="17"/>
      <c r="P7" s="17"/>
      <c r="Q7" s="17"/>
      <c r="R7" s="17"/>
      <c r="S7" s="17"/>
      <c r="T7" s="17"/>
      <c r="U7" s="29"/>
      <c r="V7" s="17"/>
      <c r="W7" s="17"/>
    </row>
    <row r="8" ht="18.7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18.75" customHeight="1" spans="1:23">
      <c r="A9" s="20"/>
      <c r="B9" s="20"/>
      <c r="C9" s="20" t="s">
        <v>264</v>
      </c>
      <c r="D9" s="20"/>
      <c r="E9" s="20"/>
      <c r="F9" s="20"/>
      <c r="G9" s="20"/>
      <c r="H9" s="20"/>
      <c r="I9" s="23">
        <v>50000</v>
      </c>
      <c r="J9" s="23">
        <v>50000</v>
      </c>
      <c r="K9" s="23">
        <v>50000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36" customHeight="1" spans="1:23">
      <c r="A10" s="30" t="s">
        <v>265</v>
      </c>
      <c r="B10" s="30" t="s">
        <v>266</v>
      </c>
      <c r="C10" s="30" t="s">
        <v>264</v>
      </c>
      <c r="D10" s="30" t="s">
        <v>71</v>
      </c>
      <c r="E10" s="30" t="s">
        <v>88</v>
      </c>
      <c r="F10" s="30" t="s">
        <v>89</v>
      </c>
      <c r="G10" s="30" t="s">
        <v>236</v>
      </c>
      <c r="H10" s="30" t="s">
        <v>237</v>
      </c>
      <c r="I10" s="23">
        <v>50000</v>
      </c>
      <c r="J10" s="23">
        <v>50000</v>
      </c>
      <c r="K10" s="23">
        <v>50000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36" customHeight="1" spans="1:23">
      <c r="A11" s="25"/>
      <c r="B11" s="25"/>
      <c r="C11" s="20" t="s">
        <v>267</v>
      </c>
      <c r="D11" s="25"/>
      <c r="E11" s="25"/>
      <c r="F11" s="25"/>
      <c r="G11" s="25"/>
      <c r="H11" s="25"/>
      <c r="I11" s="23">
        <v>150000</v>
      </c>
      <c r="J11" s="23">
        <v>150000</v>
      </c>
      <c r="K11" s="23">
        <v>150000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36" customHeight="1" spans="1:23">
      <c r="A12" s="30" t="s">
        <v>265</v>
      </c>
      <c r="B12" s="30" t="s">
        <v>268</v>
      </c>
      <c r="C12" s="30" t="s">
        <v>267</v>
      </c>
      <c r="D12" s="30" t="s">
        <v>71</v>
      </c>
      <c r="E12" s="30" t="s">
        <v>88</v>
      </c>
      <c r="F12" s="30" t="s">
        <v>89</v>
      </c>
      <c r="G12" s="30" t="s">
        <v>236</v>
      </c>
      <c r="H12" s="30" t="s">
        <v>237</v>
      </c>
      <c r="I12" s="23">
        <v>78000</v>
      </c>
      <c r="J12" s="23">
        <v>78000</v>
      </c>
      <c r="K12" s="23">
        <v>78000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36" customHeight="1" spans="1:23">
      <c r="A13" s="30" t="s">
        <v>265</v>
      </c>
      <c r="B13" s="30" t="s">
        <v>268</v>
      </c>
      <c r="C13" s="30" t="s">
        <v>267</v>
      </c>
      <c r="D13" s="30" t="s">
        <v>71</v>
      </c>
      <c r="E13" s="30" t="s">
        <v>88</v>
      </c>
      <c r="F13" s="30" t="s">
        <v>89</v>
      </c>
      <c r="G13" s="30" t="s">
        <v>269</v>
      </c>
      <c r="H13" s="30" t="s">
        <v>270</v>
      </c>
      <c r="I13" s="23">
        <v>72000</v>
      </c>
      <c r="J13" s="23">
        <v>72000</v>
      </c>
      <c r="K13" s="23">
        <v>72000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9" t="s">
        <v>56</v>
      </c>
      <c r="B14" s="129"/>
      <c r="C14" s="129"/>
      <c r="D14" s="129"/>
      <c r="E14" s="129"/>
      <c r="F14" s="129"/>
      <c r="G14" s="129"/>
      <c r="H14" s="129"/>
      <c r="I14" s="23">
        <v>200000</v>
      </c>
      <c r="J14" s="23">
        <v>200000</v>
      </c>
      <c r="K14" s="23">
        <v>200000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4"/>
  <sheetViews>
    <sheetView showZeros="0" workbookViewId="0">
      <selection activeCell="B16" sqref="B16:B24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3" t="s">
        <v>271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7"/>
      <c r="G2" s="5"/>
      <c r="H2" s="67"/>
      <c r="I2" s="67"/>
      <c r="J2" s="5"/>
    </row>
    <row r="3" ht="18.75" customHeight="1" spans="1:8">
      <c r="A3" s="49" t="str">
        <f>"单位名称："&amp;"中国共产党双江拉祜族佤族布朗族傣族自治县委员会党史研究室"</f>
        <v>单位名称：中国共产党双江拉祜族佤族布朗族傣族自治县委员会党史研究室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272</v>
      </c>
      <c r="B4" s="41" t="s">
        <v>273</v>
      </c>
      <c r="C4" s="41" t="s">
        <v>274</v>
      </c>
      <c r="D4" s="41" t="s">
        <v>275</v>
      </c>
      <c r="E4" s="41" t="s">
        <v>276</v>
      </c>
      <c r="F4" s="52" t="s">
        <v>277</v>
      </c>
      <c r="G4" s="41" t="s">
        <v>278</v>
      </c>
      <c r="H4" s="52" t="s">
        <v>279</v>
      </c>
      <c r="I4" s="52" t="s">
        <v>280</v>
      </c>
      <c r="J4" s="41" t="s">
        <v>281</v>
      </c>
    </row>
    <row r="5" ht="18.75" customHeight="1" spans="1:10">
      <c r="A5" s="121">
        <v>1</v>
      </c>
      <c r="B5" s="121">
        <v>2</v>
      </c>
      <c r="C5" s="121">
        <v>3</v>
      </c>
      <c r="D5" s="121">
        <v>4</v>
      </c>
      <c r="E5" s="121">
        <v>5</v>
      </c>
      <c r="F5" s="121">
        <v>6</v>
      </c>
      <c r="G5" s="121">
        <v>7</v>
      </c>
      <c r="H5" s="121">
        <v>8</v>
      </c>
      <c r="I5" s="121">
        <v>9</v>
      </c>
      <c r="J5" s="121">
        <v>10</v>
      </c>
    </row>
    <row r="6" ht="18.75" customHeight="1" spans="1:10">
      <c r="A6" s="122" t="s">
        <v>71</v>
      </c>
      <c r="B6" s="44"/>
      <c r="C6" s="44"/>
      <c r="D6" s="44"/>
      <c r="E6" s="46"/>
      <c r="F6" s="123"/>
      <c r="G6" s="46"/>
      <c r="H6" s="123"/>
      <c r="I6" s="123"/>
      <c r="J6" s="46"/>
    </row>
    <row r="7" ht="18.75" customHeight="1" spans="1:10">
      <c r="A7" s="124" t="s">
        <v>71</v>
      </c>
      <c r="B7" s="125"/>
      <c r="C7" s="125"/>
      <c r="D7" s="125"/>
      <c r="E7" s="122"/>
      <c r="F7" s="125"/>
      <c r="G7" s="122"/>
      <c r="H7" s="125"/>
      <c r="I7" s="125"/>
      <c r="J7" s="122"/>
    </row>
    <row r="8" ht="18.75" customHeight="1" spans="1:10">
      <c r="A8" s="222" t="s">
        <v>267</v>
      </c>
      <c r="B8" s="125" t="s">
        <v>282</v>
      </c>
      <c r="C8" s="125" t="s">
        <v>283</v>
      </c>
      <c r="D8" s="125" t="s">
        <v>284</v>
      </c>
      <c r="E8" s="122" t="s">
        <v>285</v>
      </c>
      <c r="F8" s="125" t="s">
        <v>286</v>
      </c>
      <c r="G8" s="122" t="s">
        <v>168</v>
      </c>
      <c r="H8" s="125" t="s">
        <v>287</v>
      </c>
      <c r="I8" s="125" t="s">
        <v>288</v>
      </c>
      <c r="J8" s="122" t="s">
        <v>289</v>
      </c>
    </row>
    <row r="9" ht="27" customHeight="1" spans="1:10">
      <c r="A9" s="222" t="s">
        <v>267</v>
      </c>
      <c r="B9" s="125" t="s">
        <v>282</v>
      </c>
      <c r="C9" s="125" t="s">
        <v>283</v>
      </c>
      <c r="D9" s="125" t="s">
        <v>284</v>
      </c>
      <c r="E9" s="122" t="s">
        <v>290</v>
      </c>
      <c r="F9" s="125" t="s">
        <v>291</v>
      </c>
      <c r="G9" s="122" t="s">
        <v>292</v>
      </c>
      <c r="H9" s="125" t="s">
        <v>293</v>
      </c>
      <c r="I9" s="125" t="s">
        <v>294</v>
      </c>
      <c r="J9" s="122" t="s">
        <v>295</v>
      </c>
    </row>
    <row r="10" ht="27" customHeight="1" spans="1:10">
      <c r="A10" s="222" t="s">
        <v>267</v>
      </c>
      <c r="B10" s="125" t="s">
        <v>282</v>
      </c>
      <c r="C10" s="125" t="s">
        <v>283</v>
      </c>
      <c r="D10" s="125" t="s">
        <v>296</v>
      </c>
      <c r="E10" s="122" t="s">
        <v>297</v>
      </c>
      <c r="F10" s="125" t="s">
        <v>291</v>
      </c>
      <c r="G10" s="122" t="s">
        <v>298</v>
      </c>
      <c r="H10" s="125" t="s">
        <v>299</v>
      </c>
      <c r="I10" s="125" t="s">
        <v>294</v>
      </c>
      <c r="J10" s="122" t="s">
        <v>300</v>
      </c>
    </row>
    <row r="11" ht="18.75" customHeight="1" spans="1:10">
      <c r="A11" s="222" t="s">
        <v>267</v>
      </c>
      <c r="B11" s="125" t="s">
        <v>282</v>
      </c>
      <c r="C11" s="125" t="s">
        <v>283</v>
      </c>
      <c r="D11" s="125" t="s">
        <v>296</v>
      </c>
      <c r="E11" s="122" t="s">
        <v>301</v>
      </c>
      <c r="F11" s="125" t="s">
        <v>291</v>
      </c>
      <c r="G11" s="122" t="s">
        <v>298</v>
      </c>
      <c r="H11" s="125" t="s">
        <v>299</v>
      </c>
      <c r="I11" s="125" t="s">
        <v>294</v>
      </c>
      <c r="J11" s="122" t="s">
        <v>302</v>
      </c>
    </row>
    <row r="12" ht="18.75" customHeight="1" spans="1:10">
      <c r="A12" s="222" t="s">
        <v>267</v>
      </c>
      <c r="B12" s="125" t="s">
        <v>282</v>
      </c>
      <c r="C12" s="125" t="s">
        <v>283</v>
      </c>
      <c r="D12" s="125" t="s">
        <v>303</v>
      </c>
      <c r="E12" s="122" t="s">
        <v>304</v>
      </c>
      <c r="F12" s="125" t="s">
        <v>286</v>
      </c>
      <c r="G12" s="122" t="s">
        <v>167</v>
      </c>
      <c r="H12" s="125" t="s">
        <v>305</v>
      </c>
      <c r="I12" s="125" t="s">
        <v>288</v>
      </c>
      <c r="J12" s="122" t="s">
        <v>306</v>
      </c>
    </row>
    <row r="13" ht="25" customHeight="1" spans="1:10">
      <c r="A13" s="222" t="s">
        <v>267</v>
      </c>
      <c r="B13" s="125" t="s">
        <v>282</v>
      </c>
      <c r="C13" s="125" t="s">
        <v>283</v>
      </c>
      <c r="D13" s="125" t="s">
        <v>307</v>
      </c>
      <c r="E13" s="122" t="s">
        <v>308</v>
      </c>
      <c r="F13" s="125" t="s">
        <v>309</v>
      </c>
      <c r="G13" s="122" t="s">
        <v>310</v>
      </c>
      <c r="H13" s="125" t="s">
        <v>311</v>
      </c>
      <c r="I13" s="125" t="s">
        <v>294</v>
      </c>
      <c r="J13" s="122" t="s">
        <v>312</v>
      </c>
    </row>
    <row r="14" ht="25" customHeight="1" spans="1:10">
      <c r="A14" s="222" t="s">
        <v>267</v>
      </c>
      <c r="B14" s="125" t="s">
        <v>282</v>
      </c>
      <c r="C14" s="125" t="s">
        <v>313</v>
      </c>
      <c r="D14" s="125" t="s">
        <v>314</v>
      </c>
      <c r="E14" s="122" t="s">
        <v>315</v>
      </c>
      <c r="F14" s="125" t="s">
        <v>286</v>
      </c>
      <c r="G14" s="122" t="s">
        <v>316</v>
      </c>
      <c r="H14" s="125"/>
      <c r="I14" s="125" t="s">
        <v>294</v>
      </c>
      <c r="J14" s="122" t="s">
        <v>317</v>
      </c>
    </row>
    <row r="15" ht="25" customHeight="1" spans="1:10">
      <c r="A15" s="222" t="s">
        <v>267</v>
      </c>
      <c r="B15" s="125" t="s">
        <v>282</v>
      </c>
      <c r="C15" s="125" t="s">
        <v>318</v>
      </c>
      <c r="D15" s="125" t="s">
        <v>319</v>
      </c>
      <c r="E15" s="122" t="s">
        <v>320</v>
      </c>
      <c r="F15" s="125" t="s">
        <v>291</v>
      </c>
      <c r="G15" s="122" t="s">
        <v>298</v>
      </c>
      <c r="H15" s="125" t="s">
        <v>299</v>
      </c>
      <c r="I15" s="125" t="s">
        <v>294</v>
      </c>
      <c r="J15" s="122" t="s">
        <v>321</v>
      </c>
    </row>
    <row r="16" ht="25" customHeight="1" spans="1:10">
      <c r="A16" s="222" t="s">
        <v>264</v>
      </c>
      <c r="B16" s="125" t="s">
        <v>322</v>
      </c>
      <c r="C16" s="125" t="s">
        <v>283</v>
      </c>
      <c r="D16" s="125" t="s">
        <v>284</v>
      </c>
      <c r="E16" s="122" t="s">
        <v>323</v>
      </c>
      <c r="F16" s="125" t="s">
        <v>286</v>
      </c>
      <c r="G16" s="122" t="s">
        <v>167</v>
      </c>
      <c r="H16" s="125" t="s">
        <v>324</v>
      </c>
      <c r="I16" s="125" t="s">
        <v>288</v>
      </c>
      <c r="J16" s="122" t="s">
        <v>325</v>
      </c>
    </row>
    <row r="17" ht="25" customHeight="1" spans="1:10">
      <c r="A17" s="222" t="s">
        <v>264</v>
      </c>
      <c r="B17" s="125" t="s">
        <v>322</v>
      </c>
      <c r="C17" s="125" t="s">
        <v>283</v>
      </c>
      <c r="D17" s="125" t="s">
        <v>296</v>
      </c>
      <c r="E17" s="122" t="s">
        <v>326</v>
      </c>
      <c r="F17" s="125" t="s">
        <v>291</v>
      </c>
      <c r="G17" s="122" t="s">
        <v>327</v>
      </c>
      <c r="H17" s="125" t="s">
        <v>299</v>
      </c>
      <c r="I17" s="125" t="s">
        <v>294</v>
      </c>
      <c r="J17" s="122" t="s">
        <v>328</v>
      </c>
    </row>
    <row r="18" ht="25" customHeight="1" spans="1:10">
      <c r="A18" s="222" t="s">
        <v>264</v>
      </c>
      <c r="B18" s="125" t="s">
        <v>322</v>
      </c>
      <c r="C18" s="125" t="s">
        <v>283</v>
      </c>
      <c r="D18" s="125" t="s">
        <v>303</v>
      </c>
      <c r="E18" s="122" t="s">
        <v>329</v>
      </c>
      <c r="F18" s="125" t="s">
        <v>286</v>
      </c>
      <c r="G18" s="122" t="s">
        <v>169</v>
      </c>
      <c r="H18" s="125" t="s">
        <v>305</v>
      </c>
      <c r="I18" s="125" t="s">
        <v>288</v>
      </c>
      <c r="J18" s="122" t="s">
        <v>330</v>
      </c>
    </row>
    <row r="19" ht="25" customHeight="1" spans="1:10">
      <c r="A19" s="222" t="s">
        <v>264</v>
      </c>
      <c r="B19" s="125" t="s">
        <v>322</v>
      </c>
      <c r="C19" s="125" t="s">
        <v>283</v>
      </c>
      <c r="D19" s="125" t="s">
        <v>307</v>
      </c>
      <c r="E19" s="122" t="s">
        <v>308</v>
      </c>
      <c r="F19" s="125" t="s">
        <v>286</v>
      </c>
      <c r="G19" s="122" t="s">
        <v>331</v>
      </c>
      <c r="H19" s="125" t="s">
        <v>311</v>
      </c>
      <c r="I19" s="125" t="s">
        <v>288</v>
      </c>
      <c r="J19" s="122" t="s">
        <v>332</v>
      </c>
    </row>
    <row r="20" ht="25" customHeight="1" spans="1:10">
      <c r="A20" s="222" t="s">
        <v>264</v>
      </c>
      <c r="B20" s="125" t="s">
        <v>322</v>
      </c>
      <c r="C20" s="125" t="s">
        <v>313</v>
      </c>
      <c r="D20" s="125" t="s">
        <v>314</v>
      </c>
      <c r="E20" s="122" t="s">
        <v>333</v>
      </c>
      <c r="F20" s="125" t="s">
        <v>286</v>
      </c>
      <c r="G20" s="122" t="s">
        <v>334</v>
      </c>
      <c r="H20" s="125" t="s">
        <v>335</v>
      </c>
      <c r="I20" s="125" t="s">
        <v>294</v>
      </c>
      <c r="J20" s="122" t="s">
        <v>336</v>
      </c>
    </row>
    <row r="21" ht="25" customHeight="1" spans="1:10">
      <c r="A21" s="222" t="s">
        <v>264</v>
      </c>
      <c r="B21" s="125" t="s">
        <v>322</v>
      </c>
      <c r="C21" s="125" t="s">
        <v>313</v>
      </c>
      <c r="D21" s="125" t="s">
        <v>314</v>
      </c>
      <c r="E21" s="122" t="s">
        <v>337</v>
      </c>
      <c r="F21" s="125" t="s">
        <v>286</v>
      </c>
      <c r="G21" s="122" t="s">
        <v>338</v>
      </c>
      <c r="H21" s="125" t="s">
        <v>335</v>
      </c>
      <c r="I21" s="125" t="s">
        <v>294</v>
      </c>
      <c r="J21" s="122" t="s">
        <v>339</v>
      </c>
    </row>
    <row r="22" ht="25" customHeight="1" spans="1:10">
      <c r="A22" s="222" t="s">
        <v>264</v>
      </c>
      <c r="B22" s="125" t="s">
        <v>322</v>
      </c>
      <c r="C22" s="125" t="s">
        <v>313</v>
      </c>
      <c r="D22" s="125" t="s">
        <v>340</v>
      </c>
      <c r="E22" s="122" t="s">
        <v>341</v>
      </c>
      <c r="F22" s="125" t="s">
        <v>286</v>
      </c>
      <c r="G22" s="122" t="s">
        <v>342</v>
      </c>
      <c r="H22" s="125" t="s">
        <v>343</v>
      </c>
      <c r="I22" s="125" t="s">
        <v>294</v>
      </c>
      <c r="J22" s="122" t="s">
        <v>344</v>
      </c>
    </row>
    <row r="23" ht="18.75" customHeight="1" spans="1:10">
      <c r="A23" s="222" t="s">
        <v>264</v>
      </c>
      <c r="B23" s="125" t="s">
        <v>322</v>
      </c>
      <c r="C23" s="125" t="s">
        <v>318</v>
      </c>
      <c r="D23" s="125" t="s">
        <v>319</v>
      </c>
      <c r="E23" s="122" t="s">
        <v>345</v>
      </c>
      <c r="F23" s="125" t="s">
        <v>291</v>
      </c>
      <c r="G23" s="122" t="s">
        <v>298</v>
      </c>
      <c r="H23" s="125" t="s">
        <v>299</v>
      </c>
      <c r="I23" s="125" t="s">
        <v>294</v>
      </c>
      <c r="J23" s="122" t="s">
        <v>345</v>
      </c>
    </row>
    <row r="24" ht="18.75" customHeight="1" spans="1:10">
      <c r="A24" s="222" t="s">
        <v>264</v>
      </c>
      <c r="B24" s="125" t="s">
        <v>322</v>
      </c>
      <c r="C24" s="125" t="s">
        <v>318</v>
      </c>
      <c r="D24" s="125" t="s">
        <v>319</v>
      </c>
      <c r="E24" s="122" t="s">
        <v>346</v>
      </c>
      <c r="F24" s="125" t="s">
        <v>291</v>
      </c>
      <c r="G24" s="122" t="s">
        <v>298</v>
      </c>
      <c r="H24" s="125" t="s">
        <v>299</v>
      </c>
      <c r="I24" s="125" t="s">
        <v>294</v>
      </c>
      <c r="J24" s="122" t="s">
        <v>347</v>
      </c>
    </row>
  </sheetData>
  <mergeCells count="6">
    <mergeCell ref="A2:J2"/>
    <mergeCell ref="A3:H3"/>
    <mergeCell ref="A8:A15"/>
    <mergeCell ref="A16:A24"/>
    <mergeCell ref="B8:B15"/>
    <mergeCell ref="B16:B2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2" sqref="B1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101">
        <v>1</v>
      </c>
      <c r="B1" s="102">
        <v>0</v>
      </c>
      <c r="C1" s="101">
        <v>1</v>
      </c>
      <c r="D1" s="103"/>
      <c r="E1" s="103"/>
      <c r="F1" s="33" t="s">
        <v>348</v>
      </c>
    </row>
    <row r="2" ht="36.75" customHeight="1" spans="1:6">
      <c r="A2" s="104" t="str">
        <f>"2025"&amp;"年部门政府性基金预算支出预算表"</f>
        <v>2025年部门政府性基金预算支出预算表</v>
      </c>
      <c r="B2" s="105" t="s">
        <v>349</v>
      </c>
      <c r="C2" s="106"/>
      <c r="D2" s="107"/>
      <c r="E2" s="107"/>
      <c r="F2" s="107"/>
    </row>
    <row r="3" ht="18.75" customHeight="1" spans="1:6">
      <c r="A3" s="6" t="str">
        <f>"单位名称："&amp;"中国共产党双江拉祜族佤族布朗族傣族自治县委员会党史研究室"</f>
        <v>单位名称：中国共产党双江拉祜族佤族布朗族傣族自治县委员会党史研究室</v>
      </c>
      <c r="B3" s="6" t="s">
        <v>350</v>
      </c>
      <c r="C3" s="101"/>
      <c r="D3" s="103"/>
      <c r="E3" s="103"/>
      <c r="F3" s="33" t="s">
        <v>1</v>
      </c>
    </row>
    <row r="4" ht="18.75" customHeight="1" spans="1:6">
      <c r="A4" s="108" t="s">
        <v>187</v>
      </c>
      <c r="B4" s="109" t="s">
        <v>73</v>
      </c>
      <c r="C4" s="110" t="s">
        <v>74</v>
      </c>
      <c r="D4" s="12" t="s">
        <v>351</v>
      </c>
      <c r="E4" s="12"/>
      <c r="F4" s="13"/>
    </row>
    <row r="5" ht="18.75" customHeight="1" spans="1:6">
      <c r="A5" s="111"/>
      <c r="B5" s="112"/>
      <c r="C5" s="113"/>
      <c r="D5" s="92" t="s">
        <v>56</v>
      </c>
      <c r="E5" s="92" t="s">
        <v>75</v>
      </c>
      <c r="F5" s="92" t="s">
        <v>76</v>
      </c>
    </row>
    <row r="6" ht="18.75" customHeight="1" spans="1:6">
      <c r="A6" s="114">
        <v>1</v>
      </c>
      <c r="B6" s="115" t="s">
        <v>168</v>
      </c>
      <c r="C6" s="116">
        <v>3</v>
      </c>
      <c r="D6" s="117">
        <v>4</v>
      </c>
      <c r="E6" s="117">
        <v>5</v>
      </c>
      <c r="F6" s="117">
        <v>6</v>
      </c>
    </row>
    <row r="7" ht="18.75" customHeight="1" spans="1:6">
      <c r="A7" s="118"/>
      <c r="B7" s="80"/>
      <c r="C7" s="80"/>
      <c r="D7" s="23"/>
      <c r="E7" s="23"/>
      <c r="F7" s="23"/>
    </row>
    <row r="8" ht="18.75" customHeight="1" spans="1:6">
      <c r="A8" s="118"/>
      <c r="B8" s="80"/>
      <c r="C8" s="80"/>
      <c r="D8" s="23"/>
      <c r="E8" s="23"/>
      <c r="F8" s="23"/>
    </row>
    <row r="9" ht="18.75" customHeight="1" spans="1:6">
      <c r="A9" s="119" t="s">
        <v>56</v>
      </c>
      <c r="B9" s="120"/>
      <c r="C9" s="26"/>
      <c r="D9" s="23"/>
      <c r="E9" s="23"/>
      <c r="F9" s="23"/>
    </row>
    <row r="10" customHeight="1" spans="1:1">
      <c r="A10" t="s">
        <v>352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Zeros="0" workbookViewId="0">
      <selection activeCell="B10" sqref="B10:E10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2"/>
      <c r="P1" s="32"/>
      <c r="Q1" s="33" t="s">
        <v>353</v>
      </c>
    </row>
    <row r="2" ht="35.25" customHeight="1" spans="1:17">
      <c r="A2" s="34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7"/>
      <c r="L2" s="5"/>
      <c r="M2" s="5"/>
      <c r="N2" s="5"/>
      <c r="O2" s="67"/>
      <c r="P2" s="67"/>
      <c r="Q2" s="5"/>
    </row>
    <row r="3" ht="18.75" customHeight="1" spans="1:17">
      <c r="A3" s="35" t="str">
        <f>"单位名称："&amp;"中国共产党双江拉祜族佤族布朗族傣族自治县委员会党史研究室"</f>
        <v>单位名称：中国共产党双江拉祜族佤族布朗族傣族自治县委员会党史研究室</v>
      </c>
      <c r="B3" s="8"/>
      <c r="C3" s="8"/>
      <c r="D3" s="8"/>
      <c r="E3" s="8"/>
      <c r="F3" s="8"/>
      <c r="G3" s="8"/>
      <c r="H3" s="8"/>
      <c r="I3" s="8"/>
      <c r="J3" s="8"/>
      <c r="O3" s="85"/>
      <c r="P3" s="85"/>
      <c r="Q3" s="33" t="s">
        <v>174</v>
      </c>
    </row>
    <row r="4" ht="18.75" customHeight="1" spans="1:17">
      <c r="A4" s="10" t="s">
        <v>354</v>
      </c>
      <c r="B4" s="70" t="s">
        <v>355</v>
      </c>
      <c r="C4" s="70" t="s">
        <v>356</v>
      </c>
      <c r="D4" s="70" t="s">
        <v>357</v>
      </c>
      <c r="E4" s="70" t="s">
        <v>358</v>
      </c>
      <c r="F4" s="70" t="s">
        <v>359</v>
      </c>
      <c r="G4" s="39" t="s">
        <v>194</v>
      </c>
      <c r="H4" s="39"/>
      <c r="I4" s="39"/>
      <c r="J4" s="39"/>
      <c r="K4" s="72"/>
      <c r="L4" s="39"/>
      <c r="M4" s="39"/>
      <c r="N4" s="39"/>
      <c r="O4" s="87"/>
      <c r="P4" s="72"/>
      <c r="Q4" s="40"/>
    </row>
    <row r="5" ht="18.75" customHeight="1" spans="1:17">
      <c r="A5" s="15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360</v>
      </c>
      <c r="J5" s="73" t="s">
        <v>361</v>
      </c>
      <c r="K5" s="98" t="s">
        <v>362</v>
      </c>
      <c r="L5" s="88" t="s">
        <v>78</v>
      </c>
      <c r="M5" s="88"/>
      <c r="N5" s="88"/>
      <c r="O5" s="99"/>
      <c r="P5" s="100"/>
      <c r="Q5" s="75"/>
    </row>
    <row r="6" ht="27" customHeight="1" spans="1:17">
      <c r="A6" s="17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202</v>
      </c>
      <c r="O6" s="91" t="s">
        <v>67</v>
      </c>
      <c r="P6" s="76" t="s">
        <v>68</v>
      </c>
      <c r="Q6" s="75" t="s">
        <v>69</v>
      </c>
    </row>
    <row r="7" ht="18.75" customHeight="1" spans="1:17">
      <c r="A7" s="29">
        <v>1</v>
      </c>
      <c r="B7" s="92">
        <v>2</v>
      </c>
      <c r="C7" s="92">
        <v>3</v>
      </c>
      <c r="D7" s="29">
        <v>4</v>
      </c>
      <c r="E7" s="92">
        <v>5</v>
      </c>
      <c r="F7" s="92">
        <v>6</v>
      </c>
      <c r="G7" s="29">
        <v>7</v>
      </c>
      <c r="H7" s="92">
        <v>8</v>
      </c>
      <c r="I7" s="92">
        <v>9</v>
      </c>
      <c r="J7" s="29">
        <v>10</v>
      </c>
      <c r="K7" s="92">
        <v>11</v>
      </c>
      <c r="L7" s="92">
        <v>12</v>
      </c>
      <c r="M7" s="29">
        <v>13</v>
      </c>
      <c r="N7" s="92">
        <v>14</v>
      </c>
      <c r="O7" s="92">
        <v>15</v>
      </c>
      <c r="P7" s="29">
        <v>16</v>
      </c>
      <c r="Q7" s="92">
        <v>17</v>
      </c>
    </row>
    <row r="8" ht="27" customHeight="1" spans="1:17">
      <c r="A8" s="78" t="s">
        <v>71</v>
      </c>
      <c r="B8" s="79"/>
      <c r="C8" s="79"/>
      <c r="D8" s="79"/>
      <c r="E8" s="93"/>
      <c r="F8" s="23">
        <v>2700</v>
      </c>
      <c r="G8" s="23">
        <v>2700</v>
      </c>
      <c r="H8" s="23">
        <v>2700</v>
      </c>
      <c r="I8" s="23"/>
      <c r="J8" s="23"/>
      <c r="K8" s="23"/>
      <c r="L8" s="23"/>
      <c r="M8" s="23"/>
      <c r="N8" s="23"/>
      <c r="O8" s="23"/>
      <c r="P8" s="23"/>
      <c r="Q8" s="23"/>
    </row>
    <row r="9" ht="25" customHeight="1" spans="1:17">
      <c r="A9" s="94" t="s">
        <v>71</v>
      </c>
      <c r="B9" s="79"/>
      <c r="C9" s="79"/>
      <c r="D9" s="79"/>
      <c r="E9" s="93"/>
      <c r="F9" s="23">
        <v>2700</v>
      </c>
      <c r="G9" s="23">
        <v>2700</v>
      </c>
      <c r="H9" s="23">
        <v>2700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3" t="s">
        <v>267</v>
      </c>
      <c r="B10" s="96" t="s">
        <v>363</v>
      </c>
      <c r="C10" s="96" t="s">
        <v>363</v>
      </c>
      <c r="D10" s="96" t="s">
        <v>364</v>
      </c>
      <c r="E10" s="97">
        <v>15</v>
      </c>
      <c r="F10" s="23">
        <v>2700</v>
      </c>
      <c r="G10" s="23">
        <v>2700</v>
      </c>
      <c r="H10" s="23">
        <v>2700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81" t="s">
        <v>56</v>
      </c>
      <c r="B11" s="26"/>
      <c r="C11" s="26"/>
      <c r="D11" s="26"/>
      <c r="E11" s="26"/>
      <c r="F11" s="23">
        <v>2700</v>
      </c>
      <c r="G11" s="23">
        <v>2700</v>
      </c>
      <c r="H11" s="23">
        <v>2700</v>
      </c>
      <c r="I11" s="23"/>
      <c r="J11" s="23"/>
      <c r="K11" s="23"/>
      <c r="L11" s="23"/>
      <c r="M11" s="23"/>
      <c r="N11" s="23"/>
      <c r="O11" s="23"/>
      <c r="P11" s="23"/>
      <c r="Q11" s="23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B14" sqref="B14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3"/>
      <c r="B1" s="63"/>
      <c r="C1" s="64"/>
      <c r="D1" s="63"/>
      <c r="E1" s="63"/>
      <c r="F1" s="63"/>
      <c r="G1" s="63"/>
      <c r="H1" s="65"/>
      <c r="I1" s="58"/>
      <c r="J1" s="58"/>
      <c r="K1" s="58"/>
      <c r="L1" s="32"/>
      <c r="M1" s="83"/>
      <c r="N1" s="84" t="s">
        <v>365</v>
      </c>
    </row>
    <row r="2" ht="34.5" customHeight="1" spans="1:14">
      <c r="A2" s="34" t="str">
        <f>"2025"&amp;"年部门政府购买服务预算表"</f>
        <v>2025年部门政府购买服务预算表</v>
      </c>
      <c r="B2" s="66"/>
      <c r="C2" s="67"/>
      <c r="D2" s="66"/>
      <c r="E2" s="66"/>
      <c r="F2" s="66"/>
      <c r="G2" s="66"/>
      <c r="H2" s="68"/>
      <c r="I2" s="66"/>
      <c r="J2" s="66"/>
      <c r="K2" s="66"/>
      <c r="L2" s="67"/>
      <c r="M2" s="68"/>
      <c r="N2" s="66"/>
    </row>
    <row r="3" ht="18.75" customHeight="1" spans="1:14">
      <c r="A3" s="55" t="str">
        <f>"单位名称："&amp;"中国共产党双江拉祜族佤族布朗族傣族自治县委员会党史研究室"</f>
        <v>单位名称：中国共产党双江拉祜族佤族布朗族傣族自治县委员会党史研究室</v>
      </c>
      <c r="B3" s="56"/>
      <c r="C3" s="69"/>
      <c r="D3" s="56"/>
      <c r="E3" s="56"/>
      <c r="F3" s="56"/>
      <c r="G3" s="56"/>
      <c r="H3" s="65"/>
      <c r="I3" s="58"/>
      <c r="J3" s="58"/>
      <c r="K3" s="58"/>
      <c r="L3" s="85"/>
      <c r="M3" s="86"/>
      <c r="N3" s="84" t="s">
        <v>174</v>
      </c>
    </row>
    <row r="4" ht="18.75" customHeight="1" spans="1:14">
      <c r="A4" s="10" t="s">
        <v>354</v>
      </c>
      <c r="B4" s="70" t="s">
        <v>366</v>
      </c>
      <c r="C4" s="71" t="s">
        <v>367</v>
      </c>
      <c r="D4" s="39" t="s">
        <v>194</v>
      </c>
      <c r="E4" s="39"/>
      <c r="F4" s="39"/>
      <c r="G4" s="39"/>
      <c r="H4" s="72"/>
      <c r="I4" s="39"/>
      <c r="J4" s="39"/>
      <c r="K4" s="39"/>
      <c r="L4" s="87"/>
      <c r="M4" s="72"/>
      <c r="N4" s="40"/>
    </row>
    <row r="5" ht="18.75" customHeight="1" spans="1:14">
      <c r="A5" s="15"/>
      <c r="B5" s="73"/>
      <c r="C5" s="74"/>
      <c r="D5" s="73" t="s">
        <v>56</v>
      </c>
      <c r="E5" s="73" t="s">
        <v>59</v>
      </c>
      <c r="F5" s="73" t="s">
        <v>368</v>
      </c>
      <c r="G5" s="73" t="s">
        <v>361</v>
      </c>
      <c r="H5" s="74" t="s">
        <v>362</v>
      </c>
      <c r="I5" s="88" t="s">
        <v>78</v>
      </c>
      <c r="J5" s="88"/>
      <c r="K5" s="88"/>
      <c r="L5" s="89"/>
      <c r="M5" s="90"/>
      <c r="N5" s="75"/>
    </row>
    <row r="6" ht="27" customHeight="1" spans="1:14">
      <c r="A6" s="17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202</v>
      </c>
      <c r="L6" s="91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56</v>
      </c>
      <c r="B10" s="26"/>
      <c r="C10" s="8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369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7"/>
  <sheetViews>
    <sheetView showZeros="0" topLeftCell="A3" workbookViewId="0">
      <selection activeCell="G13" sqref="G13"/>
    </sheetView>
  </sheetViews>
  <sheetFormatPr defaultColWidth="9.14285714285714" defaultRowHeight="14.25" customHeight="1" outlineLevelRow="6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3"/>
      <c r="H1" s="32" t="s">
        <v>370</v>
      </c>
    </row>
    <row r="2" ht="27.75" customHeight="1" spans="1:8">
      <c r="A2" s="54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5" t="str">
        <f>"单位名称："&amp;"中国共产党双江拉祜族佤族布朗族傣族自治县委员会党史研究室"</f>
        <v>单位名称：中国共产党双江拉祜族佤族布朗族傣族自治县委员会党史研究室</v>
      </c>
      <c r="B3" s="56"/>
      <c r="C3" s="56"/>
      <c r="D3" s="57"/>
      <c r="E3" s="58"/>
      <c r="F3" s="58"/>
      <c r="G3" s="58"/>
      <c r="H3" s="32" t="s">
        <v>174</v>
      </c>
    </row>
    <row r="4" ht="18.75" customHeight="1" spans="1:8">
      <c r="A4" s="27" t="s">
        <v>371</v>
      </c>
      <c r="B4" s="11" t="s">
        <v>194</v>
      </c>
      <c r="C4" s="12"/>
      <c r="D4" s="12"/>
      <c r="E4" s="11" t="s">
        <v>372</v>
      </c>
      <c r="F4" s="12"/>
      <c r="G4" s="12"/>
      <c r="H4" s="13"/>
    </row>
    <row r="5" ht="18.75" customHeight="1" spans="1:8">
      <c r="A5" s="29"/>
      <c r="B5" s="28" t="s">
        <v>56</v>
      </c>
      <c r="C5" s="10" t="s">
        <v>59</v>
      </c>
      <c r="D5" s="59" t="s">
        <v>368</v>
      </c>
      <c r="E5" s="60" t="s">
        <v>373</v>
      </c>
      <c r="F5" s="60" t="s">
        <v>373</v>
      </c>
      <c r="G5" s="60" t="s">
        <v>373</v>
      </c>
      <c r="H5" s="61" t="s">
        <v>373</v>
      </c>
    </row>
    <row r="6" ht="18.75" customHeight="1" spans="1:8">
      <c r="A6" s="60">
        <v>1</v>
      </c>
      <c r="B6" s="60">
        <v>2</v>
      </c>
      <c r="C6" s="60">
        <v>3</v>
      </c>
      <c r="D6" s="62">
        <v>4</v>
      </c>
      <c r="E6" s="60">
        <v>5</v>
      </c>
      <c r="F6" s="60">
        <v>6</v>
      </c>
      <c r="G6" s="60">
        <v>7</v>
      </c>
      <c r="H6" s="60">
        <v>8</v>
      </c>
    </row>
    <row r="7" customHeight="1" spans="1:1">
      <c r="A7" t="s">
        <v>374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"/>
  <sheetViews>
    <sheetView showZeros="0" workbookViewId="0">
      <selection activeCell="B16" sqref="B16"/>
    </sheetView>
  </sheetViews>
  <sheetFormatPr defaultColWidth="9.14285714285714" defaultRowHeight="12" customHeight="1" outlineLevelRow="5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2" t="s">
        <v>375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8"/>
      <c r="G2" s="5"/>
      <c r="H2" s="48"/>
      <c r="I2" s="48"/>
      <c r="J2" s="5"/>
    </row>
    <row r="3" ht="18.75" customHeight="1" spans="1:8">
      <c r="A3" s="49" t="str">
        <f>"单位名称："&amp;"中国共产党双江拉祜族佤族布朗族傣族自治县委员会党史研究室"</f>
        <v>单位名称：中国共产党双江拉祜族佤族布朗族傣族自治县委员会党史研究室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272</v>
      </c>
      <c r="B4" s="41" t="s">
        <v>273</v>
      </c>
      <c r="C4" s="41" t="s">
        <v>274</v>
      </c>
      <c r="D4" s="41" t="s">
        <v>275</v>
      </c>
      <c r="E4" s="41" t="s">
        <v>276</v>
      </c>
      <c r="F4" s="52" t="s">
        <v>277</v>
      </c>
      <c r="G4" s="41" t="s">
        <v>278</v>
      </c>
      <c r="H4" s="52" t="s">
        <v>279</v>
      </c>
      <c r="I4" s="52" t="s">
        <v>280</v>
      </c>
      <c r="J4" s="41" t="s">
        <v>281</v>
      </c>
    </row>
    <row r="5" ht="18.75" customHeight="1" spans="1:10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52">
        <v>6</v>
      </c>
      <c r="G5" s="41">
        <v>7</v>
      </c>
      <c r="H5" s="52">
        <v>8</v>
      </c>
      <c r="I5" s="52">
        <v>9</v>
      </c>
      <c r="J5" s="41">
        <v>10</v>
      </c>
    </row>
    <row r="6" customHeight="1" spans="1:1">
      <c r="A6" t="s">
        <v>374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21" sqref="B2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3" t="s">
        <v>376</v>
      </c>
    </row>
    <row r="2" ht="34.5" customHeight="1" spans="1:8">
      <c r="A2" s="34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5" t="str">
        <f>"单位名称："&amp;"中国共产党双江拉祜族佤族布朗族傣族自治县委员会党史研究室"</f>
        <v>单位名称：中国共产党双江拉祜族佤族布朗族傣族自治县委员会党史研究室</v>
      </c>
      <c r="B3" s="7"/>
      <c r="C3" s="36"/>
      <c r="H3" s="37" t="s">
        <v>174</v>
      </c>
    </row>
    <row r="4" ht="18.75" customHeight="1" spans="1:8">
      <c r="A4" s="10" t="s">
        <v>187</v>
      </c>
      <c r="B4" s="10" t="s">
        <v>377</v>
      </c>
      <c r="C4" s="10" t="s">
        <v>378</v>
      </c>
      <c r="D4" s="10" t="s">
        <v>379</v>
      </c>
      <c r="E4" s="10" t="s">
        <v>380</v>
      </c>
      <c r="F4" s="38" t="s">
        <v>381</v>
      </c>
      <c r="G4" s="39"/>
      <c r="H4" s="40"/>
    </row>
    <row r="5" ht="18.75" customHeight="1" spans="1:8">
      <c r="A5" s="17"/>
      <c r="B5" s="17"/>
      <c r="C5" s="17"/>
      <c r="D5" s="17"/>
      <c r="E5" s="17"/>
      <c r="F5" s="41" t="s">
        <v>358</v>
      </c>
      <c r="G5" s="41" t="s">
        <v>382</v>
      </c>
      <c r="H5" s="41" t="s">
        <v>383</v>
      </c>
    </row>
    <row r="6" ht="18.75" customHeight="1" spans="1:8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3">
        <v>7</v>
      </c>
      <c r="H6" s="42">
        <v>8</v>
      </c>
    </row>
    <row r="7" ht="18.75" customHeight="1" spans="1:8">
      <c r="A7" s="44"/>
      <c r="B7" s="44"/>
      <c r="C7" s="44"/>
      <c r="D7" s="44"/>
      <c r="E7" s="44"/>
      <c r="F7" s="45"/>
      <c r="G7" s="23"/>
      <c r="H7" s="23"/>
    </row>
    <row r="8" ht="18.75" customHeight="1" spans="1:8">
      <c r="A8" s="46" t="s">
        <v>56</v>
      </c>
      <c r="B8" s="47"/>
      <c r="C8" s="47"/>
      <c r="D8" s="47"/>
      <c r="E8" s="47"/>
      <c r="F8" s="45"/>
      <c r="G8" s="23"/>
      <c r="H8" s="23"/>
    </row>
    <row r="9" customHeight="1" spans="1:1">
      <c r="A9" t="s">
        <v>384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G29" sqref="G29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2" t="s">
        <v>385</v>
      </c>
    </row>
    <row r="2" ht="42.75" customHeight="1" spans="1:11">
      <c r="A2" s="4" t="str">
        <f>"2025"&amp;"年中央和省、市转移支付补助项目支出预算表"</f>
        <v>2025年中央和省、市转移支付补助项目支出预算表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"单位名称："&amp;"中国共产党双江拉祜族佤族布朗族傣族自治县委员会党史研究室"</f>
        <v>单位名称：中国共产党双江拉祜族佤族布朗族傣族自治县委员会党史研究室</v>
      </c>
      <c r="B3" s="7"/>
      <c r="C3" s="7"/>
      <c r="D3" s="7"/>
      <c r="E3" s="7"/>
      <c r="F3" s="7"/>
      <c r="G3" s="7"/>
      <c r="H3" s="8"/>
      <c r="I3" s="8"/>
      <c r="J3" s="8"/>
      <c r="K3" s="3" t="s">
        <v>174</v>
      </c>
    </row>
    <row r="4" ht="18.75" customHeight="1" spans="1:11">
      <c r="A4" s="9" t="s">
        <v>258</v>
      </c>
      <c r="B4" s="9" t="s">
        <v>189</v>
      </c>
      <c r="C4" s="9" t="s">
        <v>259</v>
      </c>
      <c r="D4" s="10" t="s">
        <v>190</v>
      </c>
      <c r="E4" s="10" t="s">
        <v>191</v>
      </c>
      <c r="F4" s="10" t="s">
        <v>260</v>
      </c>
      <c r="G4" s="10" t="s">
        <v>261</v>
      </c>
      <c r="H4" s="27" t="s">
        <v>56</v>
      </c>
      <c r="I4" s="11" t="s">
        <v>386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8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9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1" t="s">
        <v>56</v>
      </c>
      <c r="B10" s="31"/>
      <c r="C10" s="31"/>
      <c r="D10" s="31"/>
      <c r="E10" s="31"/>
      <c r="F10" s="31"/>
      <c r="G10" s="31"/>
      <c r="H10" s="23"/>
      <c r="I10" s="23"/>
      <c r="J10" s="23"/>
      <c r="K10" s="23"/>
    </row>
    <row r="11" customHeight="1" spans="1:1">
      <c r="A11" t="s">
        <v>387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Zeros="0" tabSelected="1" workbookViewId="0">
      <selection activeCell="F16" sqref="F1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388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"单位名称："&amp;"中国共产党双江拉祜族佤族布朗族傣族自治县委员会党史研究室"</f>
        <v>单位名称：中国共产党双江拉祜族佤族布朗族傣族自治县委员会党史研究室</v>
      </c>
      <c r="B3" s="7"/>
      <c r="C3" s="7"/>
      <c r="D3" s="7"/>
      <c r="E3" s="8"/>
      <c r="F3" s="8"/>
      <c r="G3" s="3" t="s">
        <v>174</v>
      </c>
    </row>
    <row r="4" ht="18.75" customHeight="1" spans="1:7">
      <c r="A4" s="9" t="s">
        <v>259</v>
      </c>
      <c r="B4" s="9" t="s">
        <v>258</v>
      </c>
      <c r="C4" s="9" t="s">
        <v>189</v>
      </c>
      <c r="D4" s="10" t="s">
        <v>389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25" customHeight="1" spans="1:7">
      <c r="A8" s="20" t="s">
        <v>71</v>
      </c>
      <c r="B8" s="21"/>
      <c r="C8" s="21"/>
      <c r="D8" s="22"/>
      <c r="E8" s="23">
        <v>200000</v>
      </c>
      <c r="F8" s="23"/>
      <c r="G8" s="23"/>
    </row>
    <row r="9" ht="36" customHeight="1" spans="1:7">
      <c r="A9" s="24" t="s">
        <v>71</v>
      </c>
      <c r="B9" s="20"/>
      <c r="C9" s="20"/>
      <c r="D9" s="22"/>
      <c r="E9" s="23">
        <v>200000</v>
      </c>
      <c r="F9" s="23"/>
      <c r="G9" s="23"/>
    </row>
    <row r="10" ht="18.75" customHeight="1" spans="1:7">
      <c r="A10" s="25"/>
      <c r="B10" s="20" t="s">
        <v>390</v>
      </c>
      <c r="C10" s="20" t="s">
        <v>267</v>
      </c>
      <c r="D10" s="22" t="s">
        <v>391</v>
      </c>
      <c r="E10" s="23">
        <v>150000</v>
      </c>
      <c r="F10" s="23"/>
      <c r="G10" s="23"/>
    </row>
    <row r="11" ht="18.75" customHeight="1" spans="1:7">
      <c r="A11" s="25"/>
      <c r="B11" s="20" t="s">
        <v>390</v>
      </c>
      <c r="C11" s="20" t="s">
        <v>264</v>
      </c>
      <c r="D11" s="22" t="s">
        <v>391</v>
      </c>
      <c r="E11" s="23">
        <v>50000</v>
      </c>
      <c r="F11" s="23"/>
      <c r="G11" s="23"/>
    </row>
    <row r="12" ht="18.75" customHeight="1" spans="1:7">
      <c r="A12" s="22" t="s">
        <v>56</v>
      </c>
      <c r="B12" s="26"/>
      <c r="C12" s="26"/>
      <c r="D12" s="26"/>
      <c r="E12" s="23">
        <v>200000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初夏晨凉</cp:lastModifiedBy>
  <dcterms:created xsi:type="dcterms:W3CDTF">2025-03-10T06:50:00Z</dcterms:created>
  <dcterms:modified xsi:type="dcterms:W3CDTF">2025-03-10T09:21:00Z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0ABABC663F8A4BCF863F8CF0F86AE05B_12</vt:lpwstr>
  </property>
  <property fmtid="{D5CDD505-2E9C-101B-9397-08002B2CF9AE}" pid="3" name="KSOProductBuildVer">
    <vt:lpwstr>2052-12.1.0.20305</vt:lpwstr>
  </property>
</Properties>
</file>