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<sst xmlns="http://schemas.openxmlformats.org/spreadsheetml/2006/main" count="1459" uniqueCount="501">
  <si>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</si>
  <si>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</si>
  <si>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</si>
  <si>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</si>
  <si>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</si>
  <si>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</si>
  <si>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</si>
  <si>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</si>
  <si>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</si>
  <si>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</si>
  <si>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</si>
  <si>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</si>
  <si>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</si>
  <si>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</si>
  <si>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</si>
  <si>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</si>
  <si>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</si>
  <si>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</si>
  <si>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</si>
  <si>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</si>
  <si>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</si>
  <si>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</si>
  <si>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</si>
  <si>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</si>
  <si>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</si>
  <si>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</si>
  <si>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</si>
  <si>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</si>
  <si>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</si>
  <si>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</si>
  <si>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</si>
  <si>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</si>
  <si>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</si>
  <si>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</si>
  <si>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</si>
  <si>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</si>
  <si>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</si>
  <si>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</si>
  <si>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</si>
  <si>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</si>
  <si>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</si>
  <si>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</si>
  <si>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</si>
  <si>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</si>
  <si>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</si>
  <si>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</si>
  <si>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</si>
  <si>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</si>
  <si>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</si>
  <si>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</si>
  <si>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</si>
  <si>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</si>
  <si>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</si>
  <si>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</si>
  <si>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</si>
  <si>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</si>
  <si>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</si>
  <si>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</si>
  <si>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</si>
  <si>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</si>
  <si>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</si>
  <si>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</si>
  <si>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</si>
  <si>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</si>
  <si>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</si>
  <si>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</si>
  <si>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</si>
  <si>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</si>
  <si>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</si>
  <si>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</si>
  <si>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340001</t>
  </si>
  <si>
    <t>双江拉祜族佤族布朗族傣族自治县综合行政执法局</t>
  </si>
  <si>
    <t>预算01-3表</t>
  </si>
  <si>
    <t>科目编码</t>
  </si>
  <si>
    <t>科目名称</t>
  </si>
  <si>
    <t>财政专户管理的支出</t>
  </si>
  <si>
    <t>单位资金</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</si>
  <si>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</si>
  <si>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</si>
  <si>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</si>
  <si>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</si>
  <si>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</si>
  <si>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</si>
  <si>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</si>
  <si>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</si>
  <si>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</si>
  <si>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</si>
  <si>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</si>
  <si>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</si>
  <si>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</si>
  <si>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</si>
  <si>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</si>
  <si>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</si>
  <si>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</si>
  <si>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</si>
  <si>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</si>
  <si>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</si>
  <si>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</si>
  <si>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</si>
  <si>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</si>
  <si>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</si>
  <si>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</si>
  <si>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</si>
  <si>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</si>
  <si>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</si>
  <si>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</si>
  <si>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</si>
  <si>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</si>
  <si>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</si>
  <si>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</si>
  <si>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</si>
  <si>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</si>
  <si>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</si>
  <si>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</si>
  <si>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</si>
  <si>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</si>
  <si>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</si>
  <si>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</si>
  <si>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</si>
  <si>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</si>
  <si>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</si>
  <si>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</si>
  <si>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</si>
  <si>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21203</t>
  </si>
  <si>
    <t>城乡社区公共设施</t>
  </si>
  <si>
    <t>2120399</t>
  </si>
  <si>
    <t>其他城乡社区公共设施支出</t>
  </si>
  <si>
    <t>21205</t>
  </si>
  <si>
    <t>城乡社区环境卫生</t>
  </si>
  <si>
    <t>2120501</t>
  </si>
  <si>
    <t>213</t>
  </si>
  <si>
    <t>农林水支出</t>
  </si>
  <si>
    <t>21302</t>
  </si>
  <si>
    <t>林业和草原</t>
  </si>
  <si>
    <t>2130213</t>
  </si>
  <si>
    <t>执法与监督</t>
  </si>
  <si>
    <t>220</t>
  </si>
  <si>
    <t>自然资源海洋气象等支出</t>
  </si>
  <si>
    <t>22001</t>
  </si>
  <si>
    <t>自然资源事务</t>
  </si>
  <si>
    <t>2200106</t>
  </si>
  <si>
    <t>自然资源利用与保护</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</si>
  <si>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</si>
  <si>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</si>
  <si>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</si>
  <si>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</si>
  <si>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</si>
  <si>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</si>
  <si>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</si>
  <si>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</si>
  <si>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</si>
  <si>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</si>
  <si>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</si>
  <si>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</si>
  <si>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</si>
  <si>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</si>
  <si>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</si>
  <si>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</si>
  <si>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</si>
  <si>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</si>
  <si>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</si>
  <si>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</si>
  <si>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</si>
  <si>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</si>
  <si>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</si>
  <si>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</si>
  <si>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</si>
  <si>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</si>
  <si>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</si>
  <si>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</si>
  <si>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</si>
  <si>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</si>
  <si>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</si>
  <si>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</si>
  <si>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</si>
  <si>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</si>
  <si>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</si>
  <si>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</si>
  <si>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</si>
  <si>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</si>
  <si>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</si>
  <si>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</si>
  <si>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</si>
  <si>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</si>
  <si>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</si>
  <si>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</si>
  <si>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</si>
  <si>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</si>
  <si>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</si>
  <si>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</si>
  <si>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</si>
  <si>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</si>
  <si>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</si>
  <si>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</si>
  <si>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</si>
  <si>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</si>
  <si>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</si>
  <si>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</si>
  <si>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</si>
  <si>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</si>
  <si>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</si>
  <si>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</si>
  <si>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</si>
  <si>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</si>
  <si>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</si>
  <si>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</si>
  <si>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</si>
  <si>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</si>
  <si>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</si>
  <si>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</si>
  <si>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</si>
  <si>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</si>
  <si>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</si>
  <si>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</si>
  <si>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</si>
  <si>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</si>
  <si>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</si>
  <si>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</si>
  <si>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</si>
  <si>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</si>
  <si>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</si>
  <si>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</si>
  <si>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</si>
  <si>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</si>
  <si>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</si>
  <si>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</si>
  <si>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530925210000000001809</t>
  </si>
  <si>
    <t>行政人员工资支出</t>
  </si>
  <si>
    <t>30101</t>
  </si>
  <si>
    <t>基本工资</t>
  </si>
  <si>
    <t>530925210000000001810</t>
  </si>
  <si>
    <t>事业人员工资支出</t>
  </si>
  <si>
    <t>30102</t>
  </si>
  <si>
    <t>津贴补贴</t>
  </si>
  <si>
    <t>530925231100001455396</t>
  </si>
  <si>
    <t>绩效考核奖励（2017年提高标准部分）</t>
  </si>
  <si>
    <t>30103</t>
  </si>
  <si>
    <t>奖金</t>
  </si>
  <si>
    <t>30107</t>
  </si>
  <si>
    <t>绩效工资</t>
  </si>
  <si>
    <t>530925231100001455448</t>
  </si>
  <si>
    <t>绩效工资（2017年提高标准部分）</t>
  </si>
  <si>
    <t>530925210000000001811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</si>
  <si>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</si>
  <si>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</si>
  <si>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</si>
  <si>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</si>
  <si>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</si>
  <si>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</si>
  <si>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</si>
  <si>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</si>
  <si>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</si>
  <si>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</si>
  <si>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</si>
  <si>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530925210000000001812</t>
  </si>
  <si>
    <t>30113</t>
  </si>
  <si>
    <t>530925231100001455453</t>
  </si>
  <si>
    <t>编制外长聘人员支出</t>
  </si>
  <si>
    <t>30199</t>
  </si>
  <si>
    <t>其他工资福利支出</t>
  </si>
  <si>
    <t>530925210000000001817</t>
  </si>
  <si>
    <t>一般公用经费</t>
  </si>
  <si>
    <t>30201</t>
  </si>
  <si>
    <t>办公费</t>
  </si>
  <si>
    <t>530925231100001202262</t>
  </si>
  <si>
    <t>退休人员公用经费</t>
  </si>
  <si>
    <t>30299</t>
  </si>
  <si>
    <t>其他商品和服务支出</t>
  </si>
  <si>
    <t>530925210000000003054</t>
  </si>
  <si>
    <t>工会经费</t>
  </si>
  <si>
    <t>30228</t>
  </si>
  <si>
    <t>530925210000000001814</t>
  </si>
  <si>
    <t>公务用车运行维护费</t>
  </si>
  <si>
    <t>30231</t>
  </si>
  <si>
    <t>530925210000000001815</t>
  </si>
  <si>
    <t>行政人员公务交通补贴</t>
  </si>
  <si>
    <t>30239</t>
  </si>
  <si>
    <t>其他交通费用</t>
  </si>
  <si>
    <t>530925251100003732893</t>
  </si>
  <si>
    <t>残疾人就业保障金</t>
  </si>
  <si>
    <t>530925241100002309805</t>
  </si>
  <si>
    <t>其他退休费</t>
  </si>
  <si>
    <t>30302</t>
  </si>
  <si>
    <t>退休费</t>
  </si>
  <si>
    <t>预算05-1表</t>
  </si>
  <si>
    <t>项目分类</t>
  </si>
  <si>
    <t>项目单位</t>
  </si>
  <si>
    <t>经济科目编码</t>
  </si>
  <si>
    <t>经济科目名称</t>
  </si>
  <si>
    <t>本年拨款</t>
  </si>
  <si>
    <t>其中：本次下达</t>
  </si>
  <si>
    <t>国土资源综合执法项目资金</t>
  </si>
  <si>
    <t>专项业务类</t>
  </si>
  <si>
    <t>530925251100003708151</t>
  </si>
  <si>
    <t>环卫一体化市场化服务经费</t>
  </si>
  <si>
    <t>530925251100003708046</t>
  </si>
  <si>
    <t>30226</t>
  </si>
  <si>
    <t>劳务费</t>
  </si>
  <si>
    <t>交通信号灯项目资金</t>
  </si>
  <si>
    <t>530925251100003708056</t>
  </si>
  <si>
    <t>30213</t>
  </si>
  <si>
    <t>维修（护）费</t>
  </si>
  <si>
    <t>30218</t>
  </si>
  <si>
    <t>专用材料费</t>
  </si>
  <si>
    <t>两违整治工作经费</t>
  </si>
  <si>
    <t>530925210000000001387</t>
  </si>
  <si>
    <t>30224</t>
  </si>
  <si>
    <t>被装购置费</t>
  </si>
  <si>
    <t>林业行政执法项目资金</t>
  </si>
  <si>
    <t>530925251100003708186</t>
  </si>
  <si>
    <t>生活垃圾焚烧项目资金</t>
  </si>
  <si>
    <t>530925251100003783495</t>
  </si>
  <si>
    <t>30227</t>
  </si>
  <si>
    <t>委托业务费</t>
  </si>
  <si>
    <t>市政设施管护工作经费</t>
  </si>
  <si>
    <t>事业发展类</t>
  </si>
  <si>
    <t>530925231100001942662</t>
  </si>
  <si>
    <t>市政设施管护经费</t>
  </si>
  <si>
    <t>530925210000000001399</t>
  </si>
  <si>
    <t>县城市管理综合行政执法局业务经费</t>
  </si>
  <si>
    <t>530925210000000003745</t>
  </si>
  <si>
    <t>乡镇综合执法队伍制式服装经费</t>
  </si>
  <si>
    <t>530925251100003868876</t>
  </si>
  <si>
    <t>行政执法工作经费</t>
  </si>
  <si>
    <t>530925210000000003749</t>
  </si>
  <si>
    <t>园林绿化管护工作经费</t>
  </si>
  <si>
    <t>530925210000000001398</t>
  </si>
  <si>
    <t>预算05-2表</t>
  </si>
  <si>
    <t>单位名称、项目名称</t>
  </si>
  <si>
    <t>项目年度绩效目标</t>
  </si>
  <si>
    <t>一级指标</t>
  </si>
  <si>
    <t>二级指标</t>
  </si>
  <si>
    <t>三级指标</t>
  </si>
  <si>
    <t>指标性质</t>
  </si>
  <si>
    <t>指标值</t>
  </si>
  <si>
    <t>度量单位</t>
  </si>
  <si>
    <t>指标属性</t>
  </si>
  <si>
    <t>指标内容</t>
  </si>
  <si>
    <t>提升市容市貌，规范占道经营，规范车辆停放，加强城市管理。</t>
  </si>
  <si>
    <t>产出指标</t>
  </si>
  <si>
    <t>质量指标</t>
  </si>
  <si>
    <t>=</t>
  </si>
  <si>
    <t>90%</t>
  </si>
  <si>
    <t>%</t>
  </si>
  <si>
    <t>定性指标</t>
  </si>
  <si>
    <t>效益指标</t>
  </si>
  <si>
    <t>社会效益</t>
  </si>
  <si>
    <t>社会效益指标</t>
  </si>
  <si>
    <t>满意度指标</t>
  </si>
  <si>
    <t>服务对象满意度</t>
  </si>
  <si>
    <t>服务对象满意度指标</t>
  </si>
  <si>
    <t xml:space="preserve">
负责辖区内自然资源违法案件的调查、查处、报
告、备案。承担自然资源违法案件的统计、分析和上报工作。</t>
  </si>
  <si>
    <t>数量指标</t>
  </si>
  <si>
    <t>公开发放的宣传材料数量</t>
  </si>
  <si>
    <t>&gt;=</t>
  </si>
  <si>
    <t>100</t>
  </si>
  <si>
    <t>定量指标</t>
  </si>
  <si>
    <t>反映制作宣传横幅、宣传册等的数量情况。</t>
  </si>
  <si>
    <t>及时率</t>
  </si>
  <si>
    <t>&lt;=</t>
  </si>
  <si>
    <t>反映事实发生与作为宣传事实发生之间的时间差距情况。</t>
  </si>
  <si>
    <t>时效指标</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</si>
  <si>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</si>
  <si>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</si>
  <si>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</si>
  <si>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</si>
  <si>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</si>
  <si>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</si>
  <si>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对县规划区公共设施进行管理和维护，进一步提升城市市容市貌。</t>
  </si>
  <si>
    <t>时效</t>
  </si>
  <si>
    <t>年</t>
  </si>
  <si>
    <t>反映时效</t>
  </si>
  <si>
    <t>98</t>
  </si>
  <si>
    <t>反映社会效益</t>
  </si>
  <si>
    <t>群众满意度</t>
  </si>
  <si>
    <t>反映群众满意度</t>
  </si>
  <si>
    <t>空日常生活中或者为日常生活提供服务的活动中产生的固体废物以及法律、行政法规规定视为生活垃圾的固体废物，含经环保和住建部门认定的可处理的工业垃圾，但不含不可焚烧处理的垃圾，包括有爆炸危险的物件，建筑渣土等。</t>
  </si>
  <si>
    <t>宣传活动举办次数</t>
  </si>
  <si>
    <t>反映组织宣传活动次数的情况。</t>
  </si>
  <si>
    <t>管理维护县城规划区内园林绿化，建设美丽县城</t>
  </si>
  <si>
    <t>质量</t>
  </si>
  <si>
    <t>反映园林绿化管护工作质量</t>
  </si>
  <si>
    <t>反映群众满意度调查</t>
  </si>
  <si>
    <t>将县城区的市政道路、广场、绿化管护保洁、公厕、路灯、生活垃圾填埋场、公共洗手台等合并统一纳入环卫一体化市场化承包范围。统一由一家有资质有实力的专业企业实施市场化运行。</t>
  </si>
  <si>
    <t>次</t>
  </si>
  <si>
    <t>天</t>
  </si>
  <si>
    <t>完成交通信号灯的维修维护</t>
  </si>
  <si>
    <t xml:space="preserve">
负责调查处理涉嫌违反林业和草原领域相关法
律、法规和规章行为的投诉举报；负责执法事项清单管理，
依法依规公开案件查处结果，自觉接受社会监督。</t>
  </si>
  <si>
    <t>乡镇执法队伍配发制式服装，有利于督促执法人员严肃仪容仪表和执法风纪，提升执法标准化、规范化。</t>
  </si>
  <si>
    <t>份（部、个、幅、条）</t>
  </si>
  <si>
    <t>无</t>
  </si>
  <si>
    <t>90</t>
  </si>
  <si>
    <t>检查（核查）结果公开率</t>
  </si>
  <si>
    <t>反映相关检查核查结果依法公开情况。
检查结果公开率</t>
  </si>
  <si>
    <t>提示市容市貌，进一步加强美丽县城建设。</t>
  </si>
  <si>
    <t>件</t>
  </si>
  <si>
    <t>规范占道经营、规范车辆停放</t>
  </si>
  <si>
    <t>提高市容市貌</t>
  </si>
  <si>
    <t>平方米</t>
  </si>
  <si>
    <t>人</t>
  </si>
  <si>
    <t>反映群众对象满意度</t>
  </si>
  <si>
    <t>助推“美丽县城”建设，深化“拆临拆违”工作的力度，有效提升环境，为实现美丽县城建设工作创造条件。</t>
  </si>
  <si>
    <t>反映时效性</t>
  </si>
  <si>
    <t>可持续影响</t>
  </si>
  <si>
    <t>反映可持续影响性</t>
  </si>
  <si>
    <t>85</t>
  </si>
  <si>
    <t>反映服务对象对购置设备的整体满意情况。
使用人员满意度=（对购置设备满意的人数/问卷调查人数）*100%。</t>
  </si>
  <si>
    <t>预算06表</t>
  </si>
  <si>
    <t>本年政府性基金预算支出</t>
  </si>
  <si>
    <t>说明：双江拉祜族佤族布朗族傣族自治县综合行政执法局本年度无政府性基金预算支出预算，故此表为空。</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</si>
  <si>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</si>
  <si>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</si>
  <si>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</si>
  <si>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</si>
  <si>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</si>
  <si>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</si>
  <si>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</si>
  <si>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</si>
  <si>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</si>
  <si>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</si>
  <si>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公务用车燃油费</t>
  </si>
  <si>
    <t>车辆加油、添加燃料服务</t>
  </si>
  <si>
    <t>元</t>
  </si>
  <si>
    <t>公务用车维修费</t>
  </si>
  <si>
    <t>车辆维修和保养服务</t>
  </si>
  <si>
    <t>机动车保险服务</t>
  </si>
  <si>
    <t>办公桌</t>
  </si>
  <si>
    <t>办公椅</t>
  </si>
  <si>
    <t>把</t>
  </si>
  <si>
    <t>张</t>
  </si>
  <si>
    <t>国产笔记本电脑</t>
  </si>
  <si>
    <t>便携式计算机</t>
  </si>
  <si>
    <t>台</t>
  </si>
  <si>
    <t>多功能一体机</t>
  </si>
  <si>
    <t>复印机</t>
  </si>
  <si>
    <t>复印纸</t>
  </si>
  <si>
    <t>会议桌（主席台桌子）</t>
  </si>
  <si>
    <t>会议桌</t>
  </si>
  <si>
    <t>WPS和OFD软件</t>
  </si>
  <si>
    <t>基础软件</t>
  </si>
  <si>
    <t>套</t>
  </si>
  <si>
    <t>工位</t>
  </si>
  <si>
    <t>木质屏风类</t>
  </si>
  <si>
    <t>组</t>
  </si>
  <si>
    <t>便携式打印机</t>
  </si>
  <si>
    <t>其他打印机</t>
  </si>
  <si>
    <t>3人条椅</t>
  </si>
  <si>
    <t>其他椅凳类</t>
  </si>
  <si>
    <t>条</t>
  </si>
  <si>
    <t>碎纸机</t>
  </si>
  <si>
    <t>国产台式电脑</t>
  </si>
  <si>
    <t>台式计算机</t>
  </si>
  <si>
    <t>档案柜</t>
  </si>
  <si>
    <t>文件柜</t>
  </si>
  <si>
    <t>环卫一体化市场化服务</t>
  </si>
  <si>
    <t>清扫服务</t>
  </si>
  <si>
    <t>预算08表</t>
  </si>
  <si>
    <t>政府购买服务项目</t>
  </si>
  <si>
    <t>政府购买服务目录</t>
  </si>
  <si>
    <t>政府性基金</t>
  </si>
  <si>
    <t>A1101 公共设施管理服务</t>
  </si>
  <si>
    <t>预算09-1表</t>
  </si>
  <si>
    <t>单位名称（项目）</t>
  </si>
  <si>
    <t>地区</t>
  </si>
  <si>
    <t>-</t>
  </si>
  <si>
    <t>说明：双江拉祜族佤族布朗族傣族自治县综合行政执法局本年度无县对下转移支付预算支出，故此表为空。</t>
  </si>
  <si>
    <t>预算09-2表</t>
  </si>
  <si>
    <t>说明：双江拉祜族佤族布朗族傣族自治县综合行政执法局本年度无县对下转移支付绩效目标，故此表为空。</t>
  </si>
  <si>
    <t>预算10表</t>
  </si>
  <si>
    <t>资产类别</t>
  </si>
  <si>
    <t>资产分类代码.名称</t>
  </si>
  <si>
    <t>资产名称</t>
  </si>
  <si>
    <t>计量单位</t>
  </si>
  <si>
    <t>财政部门批复数（元）</t>
  </si>
  <si>
    <t>单价</t>
  </si>
  <si>
    <t>金额</t>
  </si>
  <si>
    <t>家具和用具</t>
  </si>
  <si>
    <t>A05010301办公椅</t>
  </si>
  <si>
    <t>A05010201办公桌</t>
  </si>
  <si>
    <t>办公设备</t>
  </si>
  <si>
    <t>A0201010便携式计算机</t>
  </si>
  <si>
    <t>A02010105台式计算机</t>
  </si>
  <si>
    <t>国产台式计算机</t>
  </si>
  <si>
    <t>A08060301基础软件</t>
  </si>
  <si>
    <t>A02020100复印机</t>
  </si>
  <si>
    <t>A05010202会议桌</t>
  </si>
  <si>
    <t>A02020400多功能一体机</t>
  </si>
  <si>
    <t>A05010701木质屏风类</t>
  </si>
  <si>
    <t>A02021000打印机</t>
  </si>
  <si>
    <t>A05010401  三人沙发</t>
  </si>
  <si>
    <t>A02021301 碎纸机</t>
  </si>
  <si>
    <t>A05010502文件柜</t>
  </si>
  <si>
    <t>预算11表</t>
  </si>
  <si>
    <t>2025年中央和省、市转移支付补助项目支出预算表</t>
  </si>
  <si>
    <t>上级补助</t>
  </si>
  <si>
    <t>说明：双江拉祜族佤族布朗族傣族自治县综合行政执法局本年度无中央和省、市转移支付补助项目支出预算，故此表为空。</t>
  </si>
  <si>
    <t>预算12表</t>
  </si>
  <si>
    <t>项目级次</t>
  </si>
  <si>
    <t>311 专项业务类</t>
  </si>
  <si>
    <t>本级</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</si>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</sst>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50">
    <font>
      <sz val="11"/>
      <color theme="1"/>
      <name val="宋体"/>
      <charset val="134"/>
      <scheme val="minor"/>
    </font>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color theme="1"/>
      <name val="宋体"/>
      <charset val="134"/>
    </font>
    <font>
      <sz val="11.25"/>
      <color rgb="FF000000"/>
      <name val="宋体"/>
      <charset val="134"/>
    </font>
    <font>
      <sz val="9"/>
      <color rgb="FF000000"/>
      <name val="宋体"/>
      <charset val="1"/>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8" fillId="0" borderId="7">
      <alignment horizontal="righ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6" fontId="8" fillId="0" borderId="7">
      <alignment horizontal="right" vertical="center"/>
    </xf>
    <xf numFmtId="0" fontId="36" fillId="0" borderId="0" applyNumberFormat="0" applyFill="0" applyBorder="0" applyAlignment="0" applyProtection="0">
      <alignment vertical="center"/>
    </xf>
    <xf numFmtId="0" fontId="0" fillId="8" borderId="16"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42" fillId="0" borderId="17" applyNumberFormat="0" applyFill="0" applyAlignment="0" applyProtection="0">
      <alignment vertical="center"/>
    </xf>
    <xf numFmtId="0" fontId="34" fillId="10" borderId="0" applyNumberFormat="0" applyBorder="0" applyAlignment="0" applyProtection="0">
      <alignment vertical="center"/>
    </xf>
    <xf numFmtId="0" fontId="37" fillId="0" borderId="18" applyNumberFormat="0" applyFill="0" applyAlignment="0" applyProtection="0">
      <alignment vertical="center"/>
    </xf>
    <xf numFmtId="0" fontId="34" fillId="11" borderId="0" applyNumberFormat="0" applyBorder="0" applyAlignment="0" applyProtection="0">
      <alignment vertical="center"/>
    </xf>
    <xf numFmtId="0" fontId="43" fillId="12" borderId="19" applyNumberFormat="0" applyAlignment="0" applyProtection="0">
      <alignment vertical="center"/>
    </xf>
    <xf numFmtId="0" fontId="44" fillId="12" borderId="15" applyNumberFormat="0" applyAlignment="0" applyProtection="0">
      <alignment vertical="center"/>
    </xf>
    <xf numFmtId="0" fontId="45" fillId="13" borderId="20"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10" fontId="8" fillId="0" borderId="7">
      <alignment horizontal="righ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179" fontId="8" fillId="0" borderId="7">
      <alignment horizontal="right" vertical="center"/>
    </xf>
    <xf numFmtId="49" fontId="8" fillId="0" borderId="7">
      <alignment horizontal="left" vertical="center" wrapText="1"/>
    </xf>
    <xf numFmtId="179" fontId="8" fillId="0" borderId="7">
      <alignment horizontal="right" vertical="center"/>
    </xf>
    <xf numFmtId="180" fontId="8" fillId="0" borderId="7">
      <alignment horizontal="right" vertical="center"/>
    </xf>
    <xf numFmtId="178" fontId="8" fillId="0" borderId="7">
      <alignment horizontal="right" vertical="center"/>
    </xf>
    <xf numFmtId="0" fontId="8" fillId="0" borderId="0">
      <alignment vertical="top"/>
      <protection locked="0"/>
    </xf>
  </cellStyleXfs>
  <cellXfs count="256">
    <xf numFmtId="0" fontId="0" fillId="0" borderId="0" xfId="0" applyFont="1" applyBorder="1"/>
    <xf numFmtId="0" fontId="1" fillId="0" borderId="0" xfId="0" applyFont="1" applyFill="1" applyBorder="1" applyAlignment="1" applyProtection="1">
      <alignment vertical="top"/>
      <protection locked="0"/>
    </xf>
    <xf numFmtId="49" fontId="2" fillId="0" borderId="0" xfId="0" applyNumberFormat="1" applyFont="1" applyFill="1" applyAlignment="1" applyProtection="1"/>
    <xf numFmtId="0" fontId="2" fillId="0" borderId="0" xfId="0" applyFont="1" applyFill="1" applyAlignment="1" applyProtection="1"/>
    <xf numFmtId="0" fontId="2" fillId="0" borderId="0" xfId="0" applyFont="1" applyFill="1" applyAlignment="1" applyProtection="1">
      <alignment horizontal="right" vertical="center"/>
      <protection locked="0"/>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protection locked="0"/>
    </xf>
    <xf numFmtId="0" fontId="8" fillId="0" borderId="7" xfId="0" applyFont="1" applyFill="1" applyBorder="1" applyAlignment="1" applyProtection="1">
      <alignment horizontal="center" vertical="center" wrapText="1"/>
      <protection locked="0"/>
    </xf>
    <xf numFmtId="179" fontId="8" fillId="0" borderId="7" xfId="54" applyProtection="1">
      <alignment horizontal="right" vertical="center"/>
      <protection locked="0"/>
    </xf>
    <xf numFmtId="0" fontId="8" fillId="0" borderId="7" xfId="0" applyFont="1" applyFill="1" applyBorder="1" applyAlignment="1" applyProtection="1">
      <alignment horizontal="left" vertical="center" wrapText="1" indent="1"/>
      <protection locked="0"/>
    </xf>
    <xf numFmtId="49" fontId="8" fillId="0" borderId="7" xfId="53" applyProtection="1">
      <alignment horizontal="left" vertical="center" wrapText="1"/>
      <protection locked="0"/>
    </xf>
    <xf numFmtId="0" fontId="9" fillId="0" borderId="7" xfId="0" applyFont="1" applyFill="1" applyBorder="1" applyAlignment="1" applyProtection="1">
      <alignment horizontal="center"/>
    </xf>
    <xf numFmtId="0" fontId="0" fillId="0" borderId="0" xfId="0" applyFont="1" applyBorder="1" applyAlignment="1">
      <alignment horizontal="center" vertical="center"/>
    </xf>
    <xf numFmtId="49" fontId="2" fillId="0" borderId="0" xfId="0" applyNumberFormat="1" applyFont="1" applyBorder="1"/>
    <xf numFmtId="0" fontId="4" fillId="0" borderId="0" xfId="0" applyFont="1" applyBorder="1" applyAlignment="1">
      <alignment horizontal="center" vertical="center"/>
    </xf>
    <xf numFmtId="0" fontId="5" fillId="0" borderId="0" xfId="0" applyFont="1" applyBorder="1" applyAlignment="1" applyProtection="1">
      <alignment horizontal="left" vertical="center"/>
      <protection locked="0"/>
    </xf>
    <xf numFmtId="0" fontId="6" fillId="0" borderId="0" xfId="0" applyFont="1" applyBorder="1" applyAlignment="1">
      <alignment horizontal="left" vertical="center"/>
    </xf>
    <xf numFmtId="0" fontId="6" fillId="0" borderId="0" xfId="0" applyFont="1" applyBorder="1"/>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pplyProtection="1">
      <alignment horizontal="left" vertical="center" wrapText="1"/>
      <protection locked="0"/>
    </xf>
    <xf numFmtId="179" fontId="10"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7" xfId="0" applyFont="1" applyBorder="1" applyAlignment="1" applyProtection="1">
      <alignment horizontal="center" vertical="center"/>
      <protection locked="0"/>
    </xf>
    <xf numFmtId="0" fontId="5" fillId="0" borderId="0" xfId="0" applyFont="1" applyFill="1" applyAlignment="1" applyProtection="1">
      <alignment horizontal="right" vertical="center"/>
    </xf>
    <xf numFmtId="0" fontId="3" fillId="0" borderId="0" xfId="0" applyFont="1" applyFill="1" applyAlignment="1" applyProtection="1">
      <alignment horizontal="center" vertical="center" wrapText="1"/>
    </xf>
    <xf numFmtId="0" fontId="5" fillId="0" borderId="0" xfId="0" applyFont="1" applyFill="1" applyAlignment="1" applyProtection="1">
      <alignment horizontal="left" vertical="center"/>
    </xf>
    <xf numFmtId="0" fontId="2" fillId="0" borderId="0" xfId="0" applyFont="1" applyFill="1" applyAlignment="1" applyProtection="1">
      <alignment vertical="center"/>
    </xf>
    <xf numFmtId="0" fontId="9" fillId="0" borderId="0" xfId="0" applyFont="1" applyFill="1" applyAlignment="1" applyProtection="1">
      <alignment horizontal="right"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7" fillId="0" borderId="0" xfId="0" applyFont="1" applyFill="1" applyAlignment="1" applyProtection="1">
      <alignment horizontal="center" vertical="center"/>
      <protection locked="0"/>
    </xf>
    <xf numFmtId="0" fontId="5" fillId="0" borderId="6" xfId="0" applyFont="1" applyFill="1" applyBorder="1" applyAlignment="1" applyProtection="1">
      <alignment horizontal="center" vertical="center" wrapText="1"/>
    </xf>
    <xf numFmtId="0" fontId="12" fillId="0" borderId="7" xfId="57"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79" fontId="8" fillId="0" borderId="7" xfId="54" applyAlignment="1" applyProtection="1">
      <alignment horizontal="center" vertical="center"/>
      <protection locked="0"/>
    </xf>
    <xf numFmtId="0" fontId="9" fillId="0" borderId="7" xfId="0" applyFont="1" applyFill="1" applyBorder="1" applyAlignment="1" applyProtection="1">
      <alignment horizontal="center" vertical="center"/>
    </xf>
    <xf numFmtId="0" fontId="12" fillId="0" borderId="9" xfId="57"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9" fontId="8" fillId="0" borderId="1" xfId="54"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xf>
    <xf numFmtId="179" fontId="8" fillId="0" borderId="6" xfId="54" applyBorder="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protection locked="0"/>
    </xf>
    <xf numFmtId="0" fontId="9" fillId="0" borderId="0" xfId="0" applyFont="1" applyFill="1" applyAlignment="1" applyProtection="1">
      <alignment vertical="center"/>
    </xf>
    <xf numFmtId="0" fontId="8" fillId="0" borderId="0" xfId="0" applyFont="1" applyFill="1" applyAlignment="1" applyProtection="1">
      <alignment vertical="top"/>
      <protection locked="0"/>
    </xf>
    <xf numFmtId="0" fontId="6" fillId="0" borderId="7" xfId="0" applyFont="1" applyFill="1" applyBorder="1" applyAlignment="1" applyProtection="1">
      <alignment horizontal="center" vertical="center"/>
      <protection locked="0"/>
    </xf>
    <xf numFmtId="0" fontId="5"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xf>
    <xf numFmtId="0" fontId="14" fillId="0" borderId="0" xfId="0" applyFont="1" applyFill="1" applyAlignment="1" applyProtection="1">
      <alignment horizontal="center" vertical="center" wrapText="1"/>
    </xf>
    <xf numFmtId="0" fontId="5" fillId="0" borderId="0" xfId="0" applyFont="1" applyFill="1" applyAlignment="1" applyProtection="1">
      <alignment horizontal="left" vertical="center" wrapText="1"/>
    </xf>
    <xf numFmtId="0" fontId="6" fillId="0" borderId="0" xfId="0" applyFont="1" applyFill="1" applyAlignment="1" applyProtection="1">
      <alignment wrapText="1"/>
    </xf>
    <xf numFmtId="0" fontId="2" fillId="0" borderId="0" xfId="0" applyFont="1" applyFill="1" applyAlignment="1" applyProtection="1">
      <alignment horizontal="right" wrapText="1"/>
    </xf>
    <xf numFmtId="0" fontId="9" fillId="0" borderId="0" xfId="0" applyFont="1" applyFill="1" applyAlignment="1" applyProtection="1">
      <alignment wrapText="1"/>
    </xf>
    <xf numFmtId="0" fontId="6" fillId="0" borderId="1"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0"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xf>
    <xf numFmtId="0" fontId="15" fillId="0" borderId="7"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xf>
    <xf numFmtId="0" fontId="2" fillId="0" borderId="0" xfId="0" applyFont="1" applyFill="1" applyAlignment="1" applyProtection="1">
      <alignment wrapText="1"/>
    </xf>
    <xf numFmtId="0" fontId="2" fillId="0" borderId="0" xfId="0" applyFont="1" applyFill="1" applyAlignment="1" applyProtection="1">
      <protection locked="0"/>
    </xf>
    <xf numFmtId="0" fontId="8" fillId="0" borderId="0" xfId="0" applyFont="1" applyFill="1" applyAlignment="1" applyProtection="1">
      <alignment vertical="top" wrapText="1"/>
      <protection locked="0"/>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0" fontId="6" fillId="0" borderId="0" xfId="0" applyFont="1" applyFill="1" applyAlignment="1" applyProtection="1">
      <protection locked="0"/>
    </xf>
    <xf numFmtId="0" fontId="6"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protection locked="0"/>
    </xf>
    <xf numFmtId="3" fontId="6" fillId="0" borderId="6" xfId="0" applyNumberFormat="1" applyFont="1" applyFill="1" applyBorder="1" applyAlignment="1" applyProtection="1">
      <alignment horizontal="center" vertical="center"/>
    </xf>
    <xf numFmtId="0" fontId="5" fillId="0" borderId="6"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2"/>
    </xf>
    <xf numFmtId="0" fontId="8" fillId="0" borderId="7" xfId="0" applyFont="1" applyFill="1" applyBorder="1" applyAlignment="1" applyProtection="1">
      <alignment horizontal="center" vertical="top"/>
      <protection locked="0"/>
    </xf>
    <xf numFmtId="0" fontId="5" fillId="0" borderId="0" xfId="0" applyFont="1" applyFill="1" applyAlignment="1" applyProtection="1">
      <alignment horizontal="right" vertical="center" wrapText="1"/>
      <protection locked="0"/>
    </xf>
    <xf numFmtId="0" fontId="5" fillId="0" borderId="0" xfId="0" applyFont="1" applyFill="1" applyAlignment="1" applyProtection="1">
      <alignment horizontal="right" vertical="center" wrapText="1"/>
    </xf>
    <xf numFmtId="0" fontId="5" fillId="0" borderId="0" xfId="0" applyFont="1" applyFill="1" applyAlignment="1" applyProtection="1">
      <alignment horizontal="right"/>
      <protection locked="0"/>
    </xf>
    <xf numFmtId="0" fontId="5" fillId="0" borderId="0" xfId="0" applyFont="1" applyFill="1" applyAlignment="1" applyProtection="1">
      <alignment horizontal="right" wrapText="1"/>
      <protection locked="0"/>
    </xf>
    <xf numFmtId="0" fontId="6" fillId="0" borderId="3"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xf>
    <xf numFmtId="0" fontId="5" fillId="0" borderId="8" xfId="0" applyFont="1" applyFill="1" applyBorder="1" applyAlignment="1" applyProtection="1">
      <alignment horizontal="right" vertical="center"/>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wrapText="1"/>
      <protection locked="0"/>
    </xf>
    <xf numFmtId="0" fontId="16" fillId="0" borderId="0" xfId="0" applyFont="1" applyFill="1" applyAlignment="1" applyProtection="1">
      <alignment horizontal="right"/>
      <protection locked="0"/>
    </xf>
    <xf numFmtId="49" fontId="16" fillId="0" borderId="0" xfId="0" applyNumberFormat="1" applyFont="1" applyFill="1" applyAlignment="1" applyProtection="1">
      <protection locked="0"/>
    </xf>
    <xf numFmtId="0" fontId="2" fillId="0" borderId="0" xfId="0" applyFont="1" applyFill="1" applyAlignment="1" applyProtection="1">
      <alignment horizontal="right"/>
    </xf>
    <xf numFmtId="0" fontId="3" fillId="0" borderId="0" xfId="0" applyFont="1" applyFill="1" applyAlignment="1" applyProtection="1">
      <alignment horizontal="center" vertical="center" wrapText="1"/>
      <protection locked="0"/>
    </xf>
    <xf numFmtId="0" fontId="17" fillId="0" borderId="0" xfId="0" applyFont="1" applyFill="1" applyAlignment="1" applyProtection="1">
      <alignment horizontal="center" vertical="center" wrapText="1"/>
      <protection locked="0"/>
    </xf>
    <xf numFmtId="0" fontId="17" fillId="0" borderId="0" xfId="0" applyFont="1" applyFill="1" applyAlignment="1" applyProtection="1">
      <alignment horizontal="center" vertical="center"/>
      <protection locked="0"/>
    </xf>
    <xf numFmtId="0" fontId="17"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49" fontId="11" fillId="0" borderId="8" xfId="0" applyNumberFormat="1"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xf>
    <xf numFmtId="0" fontId="5" fillId="0" borderId="6"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center" vertical="center" wrapText="1"/>
      <protection locked="0"/>
    </xf>
    <xf numFmtId="49" fontId="9" fillId="0" borderId="7" xfId="0" applyNumberFormat="1" applyFont="1" applyFill="1" applyBorder="1" applyAlignment="1" applyProtection="1">
      <alignment horizontal="center"/>
    </xf>
    <xf numFmtId="3" fontId="11"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indent="1"/>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indent="4"/>
    </xf>
    <xf numFmtId="0" fontId="9" fillId="0" borderId="0" xfId="0" applyFont="1" applyFill="1" applyAlignment="1" applyProtection="1">
      <alignment vertical="top"/>
    </xf>
    <xf numFmtId="3" fontId="7" fillId="0"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left" vertical="center" wrapText="1"/>
    </xf>
    <xf numFmtId="0" fontId="8" fillId="0" borderId="7"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9" fillId="0" borderId="0" xfId="0" applyFont="1" applyFill="1" applyAlignment="1" applyProtection="1">
      <alignment vertical="top"/>
      <protection locked="0"/>
    </xf>
    <xf numFmtId="49" fontId="2" fillId="0" borderId="0" xfId="0" applyNumberFormat="1" applyFont="1" applyFill="1" applyAlignment="1" applyProtection="1">
      <protection locked="0"/>
    </xf>
    <xf numFmtId="0" fontId="3"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3" fontId="7" fillId="0" borderId="7" xfId="0" applyNumberFormat="1"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xf>
    <xf numFmtId="0" fontId="8" fillId="0" borderId="7" xfId="0" applyFont="1" applyFill="1" applyBorder="1" applyAlignment="1" applyProtection="1">
      <alignment horizontal="left" vertical="center" indent="1"/>
    </xf>
    <xf numFmtId="0" fontId="6" fillId="0" borderId="4"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18" fillId="0" borderId="0" xfId="0" applyFont="1" applyFill="1" applyAlignment="1" applyProtection="1">
      <alignment horizontal="center"/>
    </xf>
    <xf numFmtId="0" fontId="18" fillId="0" borderId="0" xfId="0" applyFont="1" applyFill="1" applyAlignment="1" applyProtection="1">
      <alignment horizontal="center" wrapText="1"/>
    </xf>
    <xf numFmtId="0" fontId="18" fillId="0" borderId="0" xfId="0" applyFont="1" applyFill="1" applyAlignment="1" applyProtection="1">
      <alignment wrapText="1"/>
    </xf>
    <xf numFmtId="0" fontId="1" fillId="0" borderId="0" xfId="0" applyFont="1" applyFill="1" applyAlignment="1" applyProtection="1">
      <alignment horizontal="right" vertical="center" wrapText="1"/>
    </xf>
    <xf numFmtId="0" fontId="19"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xf>
    <xf numFmtId="0" fontId="11" fillId="0" borderId="7"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179" fontId="10" fillId="0" borderId="7" xfId="54" applyFont="1">
      <alignment horizontal="right" vertical="center"/>
    </xf>
    <xf numFmtId="179" fontId="10" fillId="0" borderId="7" xfId="54" applyFont="1" applyAlignment="1">
      <alignment horizontal="center" vertical="center"/>
    </xf>
    <xf numFmtId="0" fontId="8" fillId="0" borderId="0" xfId="0" applyFont="1" applyFill="1" applyAlignment="1" applyProtection="1">
      <alignment vertical="center"/>
      <protection locked="0"/>
    </xf>
    <xf numFmtId="49" fontId="9" fillId="0" borderId="0" xfId="0" applyNumberFormat="1" applyFont="1" applyFill="1" applyAlignment="1" applyProtection="1">
      <alignment vertical="center"/>
    </xf>
    <xf numFmtId="49" fontId="6" fillId="0" borderId="2"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6" fillId="0" borderId="7" xfId="0" applyNumberFormat="1" applyFont="1" applyFill="1" applyBorder="1" applyAlignment="1" applyProtection="1">
      <alignment horizontal="center" vertical="center"/>
    </xf>
    <xf numFmtId="49" fontId="11" fillId="0" borderId="7" xfId="0" applyNumberFormat="1"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49" fontId="11" fillId="0" borderId="7"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indent="2"/>
    </xf>
    <xf numFmtId="0" fontId="21" fillId="0" borderId="0" xfId="0" applyFont="1" applyFill="1" applyAlignment="1" applyProtection="1">
      <alignment horizontal="center" vertical="center"/>
    </xf>
    <xf numFmtId="0" fontId="22" fillId="0" borderId="0" xfId="0" applyFont="1" applyFill="1" applyAlignment="1" applyProtection="1">
      <alignment horizontal="center" vertical="center"/>
    </xf>
    <xf numFmtId="0" fontId="5" fillId="0" borderId="7" xfId="0" applyFont="1" applyFill="1" applyBorder="1" applyAlignment="1" applyProtection="1">
      <alignment vertical="center"/>
    </xf>
    <xf numFmtId="0" fontId="5" fillId="0" borderId="7" xfId="0" applyFont="1" applyFill="1" applyBorder="1" applyAlignment="1" applyProtection="1">
      <alignment horizontal="left" vertical="center"/>
      <protection locked="0"/>
    </xf>
    <xf numFmtId="0" fontId="5" fillId="0" borderId="7" xfId="0" applyFont="1" applyFill="1" applyBorder="1" applyAlignment="1" applyProtection="1">
      <alignment vertical="center"/>
      <protection locked="0"/>
    </xf>
    <xf numFmtId="0" fontId="23" fillId="0" borderId="7" xfId="0" applyFont="1" applyFill="1" applyBorder="1" applyAlignment="1" applyProtection="1">
      <alignment horizontal="center" vertical="center"/>
    </xf>
    <xf numFmtId="0" fontId="23"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vertical="top"/>
      <protection locked="0"/>
    </xf>
    <xf numFmtId="179" fontId="8" fillId="0" borderId="7" xfId="0" applyNumberFormat="1" applyFont="1" applyFill="1" applyBorder="1" applyAlignment="1" applyProtection="1">
      <alignment horizontal="right" vertical="center"/>
      <protection locked="0"/>
    </xf>
    <xf numFmtId="0" fontId="5" fillId="0" borderId="7" xfId="0" applyFont="1" applyFill="1" applyBorder="1" applyAlignment="1" applyProtection="1">
      <alignment horizontal="left" vertical="center"/>
    </xf>
    <xf numFmtId="179" fontId="24" fillId="0" borderId="7" xfId="54" applyFont="1" applyProtection="1">
      <alignment horizontal="right" vertical="center"/>
      <protection locked="0"/>
    </xf>
    <xf numFmtId="0" fontId="25" fillId="0" borderId="0" xfId="0" applyFont="1" applyFill="1" applyAlignment="1" applyProtection="1">
      <alignment vertical="top"/>
    </xf>
    <xf numFmtId="0" fontId="26" fillId="0" borderId="0" xfId="0" applyFont="1" applyFill="1" applyAlignment="1" applyProtection="1">
      <alignment horizontal="center" vertical="center"/>
    </xf>
    <xf numFmtId="0" fontId="5"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wrapText="1"/>
    </xf>
    <xf numFmtId="0" fontId="5" fillId="0" borderId="7" xfId="0" applyFont="1" applyFill="1" applyBorder="1" applyAlignment="1" applyProtection="1">
      <alignment horizontal="left" vertical="center" indent="1"/>
    </xf>
    <xf numFmtId="0" fontId="8" fillId="0" borderId="7" xfId="0" applyFont="1" applyFill="1" applyBorder="1" applyAlignment="1" applyProtection="1">
      <alignment horizontal="left" vertical="center" indent="2"/>
      <protection locked="0"/>
    </xf>
    <xf numFmtId="0" fontId="8" fillId="0" borderId="7" xfId="0" applyFont="1" applyFill="1" applyBorder="1" applyAlignment="1" applyProtection="1">
      <alignment horizontal="left" vertical="center" indent="2"/>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xf>
    <xf numFmtId="0" fontId="27" fillId="0" borderId="0" xfId="0" applyFont="1" applyFill="1" applyAlignment="1" applyProtection="1"/>
    <xf numFmtId="0" fontId="28" fillId="0" borderId="0" xfId="0" applyFont="1" applyFill="1" applyAlignment="1" applyProtection="1">
      <alignment horizontal="center" vertical="center"/>
    </xf>
    <xf numFmtId="0" fontId="6" fillId="0" borderId="0" xfId="0" applyFont="1" applyFill="1" applyAlignment="1" applyProtection="1">
      <alignment vertical="center"/>
    </xf>
    <xf numFmtId="0" fontId="7" fillId="0" borderId="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xf>
    <xf numFmtId="0" fontId="5" fillId="0" borderId="6"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28" fillId="0" borderId="0" xfId="0"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xf>
    <xf numFmtId="0" fontId="7" fillId="0" borderId="8"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wrapText="1"/>
      <protection locked="0"/>
    </xf>
    <xf numFmtId="0" fontId="5" fillId="0" borderId="0" xfId="0" applyFont="1" applyBorder="1" applyAlignment="1">
      <alignment horizontal="right"/>
    </xf>
    <xf numFmtId="0" fontId="29" fillId="0" borderId="0" xfId="0" applyFont="1" applyFill="1" applyAlignment="1" applyProtection="1">
      <alignment horizontal="center" vertical="top"/>
    </xf>
    <xf numFmtId="0" fontId="30" fillId="0" borderId="0" xfId="0" applyFont="1" applyFill="1" applyAlignment="1" applyProtection="1">
      <alignment horizontal="center" vertical="center"/>
    </xf>
    <xf numFmtId="0" fontId="8" fillId="0" borderId="4"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9" fillId="0" borderId="6" xfId="0" applyFont="1" applyFill="1" applyBorder="1" applyAlignment="1" applyProtection="1">
      <alignment vertical="center"/>
      <protection locked="0"/>
    </xf>
    <xf numFmtId="0" fontId="24" fillId="0" borderId="6"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xf>
    <xf numFmtId="0" fontId="5" fillId="0" borderId="6" xfId="0" applyFont="1" applyFill="1" applyBorder="1" applyAlignment="1" applyProtection="1">
      <alignment horizontal="left" vertical="center"/>
    </xf>
    <xf numFmtId="0" fontId="23" fillId="0" borderId="6" xfId="0" applyFont="1" applyFill="1" applyBorder="1" applyAlignment="1" applyProtection="1">
      <alignment horizontal="center" vertical="center"/>
      <protection locked="0"/>
    </xf>
    <xf numFmtId="0" fontId="5" fillId="0" borderId="7" xfId="0" applyFont="1" applyFill="1" applyBorder="1" applyAlignment="1" applyProtection="1" quotePrefix="1">
      <alignment horizontal="left" vertical="center" indent="1"/>
    </xf>
    <xf numFmtId="0" fontId="8" fillId="0" borderId="7" xfId="0" applyFont="1" applyFill="1" applyBorder="1" applyAlignment="1" applyProtection="1" quotePrefix="1">
      <alignment horizontal="left" vertical="center" indent="2"/>
      <protection locked="0"/>
    </xf>
    <xf numFmtId="0" fontId="8" fillId="0" borderId="7" xfId="0" applyFont="1" applyFill="1" applyBorder="1" applyAlignment="1" applyProtection="1" quotePrefix="1">
      <alignment horizontal="left" vertical="center" indent="2"/>
    </xf>
    <xf numFmtId="0" fontId="5" fillId="0" borderId="7" xfId="0" applyFont="1" applyFill="1" applyBorder="1" applyAlignment="1" applyProtection="1" quotePrefix="1">
      <alignment horizontal="left" vertical="center" wrapText="1" indent="4"/>
    </xf>
    <xf numFmtId="0" fontId="5" fillId="0" borderId="6" xfId="0" applyFont="1" applyFill="1" applyBorder="1" applyAlignment="1" applyProtection="1" quotePrefix="1">
      <alignment horizontal="left" vertical="center" wrapText="1" indent="2"/>
    </xf>
    <xf numFmtId="0" fontId="5" fillId="0" borderId="6" xfId="0" applyFont="1" applyFill="1" applyBorder="1" applyAlignment="1" applyProtection="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9"/>
  <sheetViews>
    <sheetView showZeros="0" workbookViewId="0">
      <pane ySplit="1" topLeftCell="A2" activePane="bottomLeft" state="frozen"/>
      <selection/>
      <selection pane="bottomLeft" activeCell="A39" sqref="$A39:$XFD39"/>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28"/>
      <c r="B1" s="28"/>
      <c r="C1" s="28"/>
      <c r="D1" s="28"/>
    </row>
    <row r="2" ht="12" customHeight="1" spans="4:4">
      <c r="D2" s="245" t="s">
        <v>0</v>
      </c>
    </row>
    <row r="3" ht="36" customHeight="1" spans="1:4">
      <c r="A3" s="5" t="str">
        <f>"2025"&amp;"年部门财务收支预算总表"</f>
        <v>2025年部门财务收支预算总表</v>
      </c>
      <c r="B3" s="246"/>
      <c r="C3" s="246"/>
      <c r="D3" s="246"/>
    </row>
    <row r="4" ht="21" customHeight="1" spans="1:4">
      <c r="A4" s="58" t="str">
        <f>"单位名称："&amp;"双江拉祜族佤族布朗族傣族自治县综合行政执法局"</f>
        <v>单位名称：双江拉祜族佤族布朗族傣族自治县综合行政执法局</v>
      </c>
      <c r="B4" s="247"/>
      <c r="C4" s="247"/>
      <c r="D4" s="56" t="s">
        <v>1</v>
      </c>
    </row>
    <row r="5" ht="19.5" customHeight="1" spans="1:4">
      <c r="A5" s="12" t="s">
        <v>2</v>
      </c>
      <c r="B5" s="14"/>
      <c r="C5" s="12" t="s">
        <v>3</v>
      </c>
      <c r="D5" s="14"/>
    </row>
    <row r="6" ht="19.5" customHeight="1" spans="1:4">
      <c r="A6" s="92" t="s">
        <v>4</v>
      </c>
      <c r="B6" s="92" t="str">
        <f>"2025"&amp;"年预算数"</f>
        <v>2025年预算数</v>
      </c>
      <c r="C6" s="92" t="s">
        <v>5</v>
      </c>
      <c r="D6" s="92" t="str">
        <f>"2025"&amp;"年预算数"</f>
        <v>2025年预算数</v>
      </c>
    </row>
    <row r="7" ht="19.5" customHeight="1" spans="1:4">
      <c r="A7" s="93"/>
      <c r="B7" s="93"/>
      <c r="C7" s="93"/>
      <c r="D7" s="93"/>
    </row>
    <row r="8" ht="25" customHeight="1" spans="1:4">
      <c r="A8" s="210" t="s">
        <v>6</v>
      </c>
      <c r="B8" s="24">
        <v>24446234.1</v>
      </c>
      <c r="C8" s="210" t="s">
        <v>7</v>
      </c>
      <c r="D8" s="24"/>
    </row>
    <row r="9" ht="25" customHeight="1" spans="1:4">
      <c r="A9" s="210" t="s">
        <v>8</v>
      </c>
      <c r="B9" s="24"/>
      <c r="C9" s="210" t="s">
        <v>9</v>
      </c>
      <c r="D9" s="24"/>
    </row>
    <row r="10" ht="25" customHeight="1" spans="1:4">
      <c r="A10" s="210" t="s">
        <v>10</v>
      </c>
      <c r="B10" s="24"/>
      <c r="C10" s="210" t="s">
        <v>11</v>
      </c>
      <c r="D10" s="24"/>
    </row>
    <row r="11" ht="25" customHeight="1" spans="1:4">
      <c r="A11" s="210" t="s">
        <v>12</v>
      </c>
      <c r="B11" s="24"/>
      <c r="C11" s="210" t="s">
        <v>13</v>
      </c>
      <c r="D11" s="24"/>
    </row>
    <row r="12" ht="25" customHeight="1" spans="1:4">
      <c r="A12" s="22" t="s">
        <v>14</v>
      </c>
      <c r="B12" s="24"/>
      <c r="C12" s="248" t="s">
        <v>15</v>
      </c>
      <c r="D12" s="24"/>
    </row>
    <row r="13" ht="25" customHeight="1" spans="1:4">
      <c r="A13" s="249" t="s">
        <v>16</v>
      </c>
      <c r="B13" s="24"/>
      <c r="C13" s="250" t="s">
        <v>17</v>
      </c>
      <c r="D13" s="24"/>
    </row>
    <row r="14" ht="25" customHeight="1" spans="1:4">
      <c r="A14" s="249" t="s">
        <v>18</v>
      </c>
      <c r="B14" s="24"/>
      <c r="C14" s="250" t="s">
        <v>19</v>
      </c>
      <c r="D14" s="24"/>
    </row>
    <row r="15" ht="25" customHeight="1" spans="1:4">
      <c r="A15" s="249" t="s">
        <v>20</v>
      </c>
      <c r="B15" s="24"/>
      <c r="C15" s="250" t="s">
        <v>21</v>
      </c>
      <c r="D15" s="24">
        <v>928517.23</v>
      </c>
    </row>
    <row r="16" ht="25" customHeight="1" spans="1:4">
      <c r="A16" s="249" t="s">
        <v>22</v>
      </c>
      <c r="B16" s="24"/>
      <c r="C16" s="250" t="s">
        <v>23</v>
      </c>
      <c r="D16" s="24">
        <v>317584.59</v>
      </c>
    </row>
    <row r="17" ht="25" customHeight="1" spans="1:4">
      <c r="A17" s="249" t="s">
        <v>24</v>
      </c>
      <c r="B17" s="24"/>
      <c r="C17" s="249" t="s">
        <v>25</v>
      </c>
      <c r="D17" s="24"/>
    </row>
    <row r="18" ht="25" customHeight="1" spans="1:4">
      <c r="A18" s="249" t="s">
        <v>26</v>
      </c>
      <c r="B18" s="24"/>
      <c r="C18" s="249" t="s">
        <v>27</v>
      </c>
      <c r="D18" s="24">
        <v>22362412.16</v>
      </c>
    </row>
    <row r="19" ht="25" customHeight="1" spans="1:4">
      <c r="A19" s="251" t="s">
        <v>26</v>
      </c>
      <c r="B19" s="24"/>
      <c r="C19" s="250" t="s">
        <v>28</v>
      </c>
      <c r="D19" s="24">
        <v>200000</v>
      </c>
    </row>
    <row r="20" ht="25" customHeight="1" spans="1:4">
      <c r="A20" s="251" t="s">
        <v>26</v>
      </c>
      <c r="B20" s="24"/>
      <c r="C20" s="250" t="s">
        <v>29</v>
      </c>
      <c r="D20" s="24"/>
    </row>
    <row r="21" ht="25" customHeight="1" spans="1:4">
      <c r="A21" s="251" t="s">
        <v>26</v>
      </c>
      <c r="B21" s="24"/>
      <c r="C21" s="250" t="s">
        <v>30</v>
      </c>
      <c r="D21" s="24"/>
    </row>
    <row r="22" ht="25" customHeight="1" spans="1:4">
      <c r="A22" s="251" t="s">
        <v>26</v>
      </c>
      <c r="B22" s="24"/>
      <c r="C22" s="250" t="s">
        <v>31</v>
      </c>
      <c r="D22" s="24"/>
    </row>
    <row r="23" ht="25" customHeight="1" spans="1:4">
      <c r="A23" s="251" t="s">
        <v>26</v>
      </c>
      <c r="B23" s="24"/>
      <c r="C23" s="250" t="s">
        <v>32</v>
      </c>
      <c r="D23" s="24"/>
    </row>
    <row r="24" ht="25" customHeight="1" spans="1:4">
      <c r="A24" s="251" t="s">
        <v>26</v>
      </c>
      <c r="B24" s="24"/>
      <c r="C24" s="250" t="s">
        <v>33</v>
      </c>
      <c r="D24" s="24"/>
    </row>
    <row r="25" ht="25" customHeight="1" spans="1:4">
      <c r="A25" s="251" t="s">
        <v>26</v>
      </c>
      <c r="B25" s="24"/>
      <c r="C25" s="250" t="s">
        <v>34</v>
      </c>
      <c r="D25" s="24">
        <v>100000</v>
      </c>
    </row>
    <row r="26" ht="25" customHeight="1" spans="1:4">
      <c r="A26" s="251" t="s">
        <v>26</v>
      </c>
      <c r="B26" s="24"/>
      <c r="C26" s="250" t="s">
        <v>35</v>
      </c>
      <c r="D26" s="24">
        <v>537720.12</v>
      </c>
    </row>
    <row r="27" ht="25" customHeight="1" spans="1:4">
      <c r="A27" s="251" t="s">
        <v>26</v>
      </c>
      <c r="B27" s="24"/>
      <c r="C27" s="250" t="s">
        <v>36</v>
      </c>
      <c r="D27" s="24"/>
    </row>
    <row r="28" ht="25" customHeight="1" spans="1:4">
      <c r="A28" s="251" t="s">
        <v>26</v>
      </c>
      <c r="B28" s="24"/>
      <c r="C28" s="250" t="s">
        <v>37</v>
      </c>
      <c r="D28" s="24"/>
    </row>
    <row r="29" ht="25" customHeight="1" spans="1:4">
      <c r="A29" s="251" t="s">
        <v>26</v>
      </c>
      <c r="B29" s="24"/>
      <c r="C29" s="250" t="s">
        <v>38</v>
      </c>
      <c r="D29" s="24"/>
    </row>
    <row r="30" ht="25" customHeight="1" spans="1:4">
      <c r="A30" s="251" t="s">
        <v>26</v>
      </c>
      <c r="B30" s="24"/>
      <c r="C30" s="250" t="s">
        <v>39</v>
      </c>
      <c r="D30" s="24"/>
    </row>
    <row r="31" ht="25" customHeight="1" spans="1:4">
      <c r="A31" s="252" t="s">
        <v>26</v>
      </c>
      <c r="B31" s="24"/>
      <c r="C31" s="249" t="s">
        <v>40</v>
      </c>
      <c r="D31" s="24"/>
    </row>
    <row r="32" ht="25" customHeight="1" spans="1:4">
      <c r="A32" s="252" t="s">
        <v>26</v>
      </c>
      <c r="B32" s="24"/>
      <c r="C32" s="249" t="s">
        <v>41</v>
      </c>
      <c r="D32" s="24"/>
    </row>
    <row r="33" ht="25" customHeight="1" spans="1:4">
      <c r="A33" s="252" t="s">
        <v>26</v>
      </c>
      <c r="B33" s="24"/>
      <c r="C33" s="249" t="s">
        <v>42</v>
      </c>
      <c r="D33" s="24"/>
    </row>
    <row r="34" ht="25" customHeight="1" spans="1:4">
      <c r="A34" s="253"/>
      <c r="B34" s="211"/>
      <c r="C34" s="249" t="s">
        <v>43</v>
      </c>
      <c r="D34" s="209"/>
    </row>
    <row r="35" ht="25" customHeight="1" spans="1:4">
      <c r="A35" s="253" t="s">
        <v>44</v>
      </c>
      <c r="B35" s="211">
        <f>SUM(B8:B12)</f>
        <v>24446234.1</v>
      </c>
      <c r="C35" s="206" t="s">
        <v>45</v>
      </c>
      <c r="D35" s="211">
        <v>24446234.1</v>
      </c>
    </row>
    <row r="36" ht="25" customHeight="1" spans="1:4">
      <c r="A36" s="254" t="s">
        <v>46</v>
      </c>
      <c r="B36" s="24"/>
      <c r="C36" s="210" t="s">
        <v>47</v>
      </c>
      <c r="D36" s="24"/>
    </row>
    <row r="37" ht="25" customHeight="1" spans="1:4">
      <c r="A37" s="254" t="s">
        <v>48</v>
      </c>
      <c r="B37" s="24"/>
      <c r="C37" s="210" t="s">
        <v>48</v>
      </c>
      <c r="D37" s="24"/>
    </row>
    <row r="38" ht="25" customHeight="1" spans="1:4">
      <c r="A38" s="254" t="s">
        <v>49</v>
      </c>
      <c r="B38" s="24">
        <f>B36-B37</f>
        <v>0</v>
      </c>
      <c r="C38" s="210" t="s">
        <v>50</v>
      </c>
      <c r="D38" s="24"/>
    </row>
    <row r="39" ht="25" customHeight="1" spans="1:4">
      <c r="A39" s="255" t="s">
        <v>51</v>
      </c>
      <c r="B39" s="211">
        <f>B35+B36</f>
        <v>24446234.1</v>
      </c>
      <c r="C39" s="206" t="s">
        <v>52</v>
      </c>
      <c r="D39" s="211">
        <f>D35+D36</f>
        <v>24446234.1</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2" sqref="A2:F2"/>
    </sheetView>
  </sheetViews>
  <sheetFormatPr defaultColWidth="8" defaultRowHeight="14.25" customHeight="1" outlineLevelCol="5"/>
  <cols>
    <col min="1" max="1" width="28.125" style="1" customWidth="1"/>
    <col min="2" max="2" width="14.7416666666667" style="1" customWidth="1"/>
    <col min="3" max="3" width="46.875" style="1" customWidth="1"/>
    <col min="4" max="6" width="25" style="1" customWidth="1"/>
    <col min="7" max="16384" width="8" style="1"/>
  </cols>
  <sheetData>
    <row r="1" s="1" customFormat="1" ht="15.75" customHeight="1" spans="1:6">
      <c r="A1" s="134">
        <v>1</v>
      </c>
      <c r="B1" s="135">
        <v>0</v>
      </c>
      <c r="C1" s="134">
        <v>1</v>
      </c>
      <c r="D1" s="136"/>
      <c r="E1" s="136"/>
      <c r="F1" s="56" t="s">
        <v>407</v>
      </c>
    </row>
    <row r="2" s="1" customFormat="1" ht="36.75" customHeight="1" spans="1:6">
      <c r="A2" s="137" t="str">
        <f>"2025"&amp;"年部门政府性基金预算支出预算表"</f>
        <v>2025年部门政府性基金预算支出预算表</v>
      </c>
      <c r="B2" s="138"/>
      <c r="C2" s="139"/>
      <c r="D2" s="140"/>
      <c r="E2" s="140"/>
      <c r="F2" s="140"/>
    </row>
    <row r="3" s="1" customFormat="1" ht="18.75" customHeight="1" spans="1:6">
      <c r="A3" s="7" t="str">
        <f>"单位名称："&amp;"双江拉祜族佤族布朗族傣族自治县综合行政执法局"</f>
        <v>单位名称：双江拉祜族佤族布朗族傣族自治县综合行政执法局</v>
      </c>
      <c r="B3" s="7"/>
      <c r="C3" s="134"/>
      <c r="D3" s="136"/>
      <c r="E3" s="136"/>
      <c r="F3" s="56" t="s">
        <v>1</v>
      </c>
    </row>
    <row r="4" s="1" customFormat="1" ht="18.75" customHeight="1" spans="1:6">
      <c r="A4" s="141" t="s">
        <v>210</v>
      </c>
      <c r="B4" s="142" t="s">
        <v>73</v>
      </c>
      <c r="C4" s="143" t="s">
        <v>74</v>
      </c>
      <c r="D4" s="13" t="s">
        <v>408</v>
      </c>
      <c r="E4" s="13"/>
      <c r="F4" s="14"/>
    </row>
    <row r="5" s="1" customFormat="1" ht="18.75" customHeight="1" spans="1:6">
      <c r="A5" s="144"/>
      <c r="B5" s="145"/>
      <c r="C5" s="146"/>
      <c r="D5" s="129" t="s">
        <v>56</v>
      </c>
      <c r="E5" s="129" t="s">
        <v>77</v>
      </c>
      <c r="F5" s="129" t="s">
        <v>78</v>
      </c>
    </row>
    <row r="6" s="1" customFormat="1" ht="18.75" customHeight="1" spans="1:6">
      <c r="A6" s="147">
        <v>1</v>
      </c>
      <c r="B6" s="148" t="s">
        <v>191</v>
      </c>
      <c r="C6" s="149">
        <v>3</v>
      </c>
      <c r="D6" s="150">
        <v>4</v>
      </c>
      <c r="E6" s="150">
        <v>5</v>
      </c>
      <c r="F6" s="150">
        <v>6</v>
      </c>
    </row>
    <row r="7" s="1" customFormat="1" ht="18.75" customHeight="1" spans="1:6">
      <c r="A7" s="151"/>
      <c r="B7" s="116"/>
      <c r="C7" s="116"/>
      <c r="D7" s="24"/>
      <c r="E7" s="24"/>
      <c r="F7" s="24"/>
    </row>
    <row r="8" s="1" customFormat="1" ht="18.75" customHeight="1" spans="1:6">
      <c r="A8" s="151"/>
      <c r="B8" s="116"/>
      <c r="C8" s="116"/>
      <c r="D8" s="24"/>
      <c r="E8" s="24"/>
      <c r="F8" s="24"/>
    </row>
    <row r="9" s="1" customFormat="1" ht="18.75" customHeight="1" spans="1:6">
      <c r="A9" s="152" t="s">
        <v>56</v>
      </c>
      <c r="B9" s="153"/>
      <c r="C9" s="27"/>
      <c r="D9" s="24"/>
      <c r="E9" s="24"/>
      <c r="F9" s="24"/>
    </row>
    <row r="10" customHeight="1" spans="1:1">
      <c r="A10" s="1" t="s">
        <v>409</v>
      </c>
    </row>
  </sheetData>
  <mergeCells count="7">
    <mergeCell ref="A2:F2"/>
    <mergeCell ref="A3:C3"/>
    <mergeCell ref="D4:F4"/>
    <mergeCell ref="A9:C9"/>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8"/>
  <sheetViews>
    <sheetView showZeros="0" workbookViewId="0">
      <pane ySplit="1" topLeftCell="A8" activePane="bottomLeft" state="frozen"/>
      <selection/>
      <selection pane="bottomLeft" activeCell="D20" sqref="D20"/>
    </sheetView>
  </sheetViews>
  <sheetFormatPr defaultColWidth="8" defaultRowHeight="14.25" customHeight="1"/>
  <cols>
    <col min="1" max="1" width="34.25" style="1" customWidth="1"/>
    <col min="2" max="2" width="19" style="1" customWidth="1"/>
    <col min="3" max="3" width="30.875" style="1" customWidth="1"/>
    <col min="4" max="4" width="6.75" style="1" customWidth="1"/>
    <col min="5" max="5" width="9" style="1" customWidth="1"/>
    <col min="6" max="17" width="14.5" style="1" customWidth="1"/>
    <col min="18" max="16384" width="8" style="1"/>
  </cols>
  <sheetData>
    <row r="1" s="1" customFormat="1" ht="15.75" customHeight="1" spans="1:17">
      <c r="A1" s="3"/>
      <c r="B1" s="3"/>
      <c r="C1" s="3"/>
      <c r="D1" s="3"/>
      <c r="E1" s="3"/>
      <c r="F1" s="3"/>
      <c r="G1" s="3"/>
      <c r="H1" s="3"/>
      <c r="I1" s="3"/>
      <c r="J1" s="3"/>
      <c r="O1" s="85"/>
      <c r="P1" s="85"/>
      <c r="Q1" s="56" t="s">
        <v>410</v>
      </c>
    </row>
    <row r="2" s="1" customFormat="1" ht="35.25" customHeight="1" spans="1:17">
      <c r="A2" s="57" t="str">
        <f>"2025"&amp;"年部门政府采购预算表"</f>
        <v>2025年部门政府采购预算表</v>
      </c>
      <c r="B2" s="6"/>
      <c r="C2" s="6"/>
      <c r="D2" s="6"/>
      <c r="E2" s="6"/>
      <c r="F2" s="6"/>
      <c r="G2" s="6"/>
      <c r="H2" s="6"/>
      <c r="I2" s="6"/>
      <c r="J2" s="6"/>
      <c r="K2" s="103"/>
      <c r="L2" s="6"/>
      <c r="M2" s="6"/>
      <c r="N2" s="6"/>
      <c r="O2" s="103"/>
      <c r="P2" s="103"/>
      <c r="Q2" s="6"/>
    </row>
    <row r="3" s="1" customFormat="1" ht="18.75" customHeight="1" spans="1:17">
      <c r="A3" s="58" t="str">
        <f>"单位名称："&amp;"双江拉祜族佤族布朗族傣族自治县综合行政执法局"</f>
        <v>单位名称：双江拉祜族佤族布朗族傣族自治县综合行政执法局</v>
      </c>
      <c r="B3" s="9"/>
      <c r="C3" s="9"/>
      <c r="D3" s="9"/>
      <c r="E3" s="9"/>
      <c r="F3" s="9"/>
      <c r="G3" s="9"/>
      <c r="H3" s="9"/>
      <c r="I3" s="9"/>
      <c r="J3" s="9"/>
      <c r="O3" s="122"/>
      <c r="P3" s="122"/>
      <c r="Q3" s="56" t="s">
        <v>197</v>
      </c>
    </row>
    <row r="4" s="1" customFormat="1" ht="18.75" customHeight="1" spans="1:17">
      <c r="A4" s="11" t="s">
        <v>411</v>
      </c>
      <c r="B4" s="106" t="s">
        <v>412</v>
      </c>
      <c r="C4" s="106" t="s">
        <v>413</v>
      </c>
      <c r="D4" s="106" t="s">
        <v>414</v>
      </c>
      <c r="E4" s="106" t="s">
        <v>415</v>
      </c>
      <c r="F4" s="106" t="s">
        <v>416</v>
      </c>
      <c r="G4" s="62" t="s">
        <v>217</v>
      </c>
      <c r="H4" s="62"/>
      <c r="I4" s="62"/>
      <c r="J4" s="62"/>
      <c r="K4" s="108"/>
      <c r="L4" s="62"/>
      <c r="M4" s="62"/>
      <c r="N4" s="62"/>
      <c r="O4" s="124"/>
      <c r="P4" s="108"/>
      <c r="Q4" s="63"/>
    </row>
    <row r="5" s="1" customFormat="1" ht="18.75" customHeight="1" spans="1:17">
      <c r="A5" s="16"/>
      <c r="B5" s="109"/>
      <c r="C5" s="109"/>
      <c r="D5" s="109"/>
      <c r="E5" s="109"/>
      <c r="F5" s="109"/>
      <c r="G5" s="109" t="s">
        <v>56</v>
      </c>
      <c r="H5" s="109" t="s">
        <v>59</v>
      </c>
      <c r="I5" s="109" t="s">
        <v>417</v>
      </c>
      <c r="J5" s="109" t="s">
        <v>418</v>
      </c>
      <c r="K5" s="131" t="s">
        <v>419</v>
      </c>
      <c r="L5" s="125" t="s">
        <v>76</v>
      </c>
      <c r="M5" s="125"/>
      <c r="N5" s="125"/>
      <c r="O5" s="132"/>
      <c r="P5" s="133"/>
      <c r="Q5" s="111"/>
    </row>
    <row r="6" s="1" customFormat="1" ht="27" customHeight="1" spans="1:17">
      <c r="A6" s="18"/>
      <c r="B6" s="111"/>
      <c r="C6" s="111"/>
      <c r="D6" s="111"/>
      <c r="E6" s="111"/>
      <c r="F6" s="111"/>
      <c r="G6" s="111"/>
      <c r="H6" s="111"/>
      <c r="I6" s="111"/>
      <c r="J6" s="111"/>
      <c r="K6" s="112"/>
      <c r="L6" s="111" t="s">
        <v>58</v>
      </c>
      <c r="M6" s="111" t="s">
        <v>65</v>
      </c>
      <c r="N6" s="111" t="s">
        <v>225</v>
      </c>
      <c r="O6" s="128" t="s">
        <v>67</v>
      </c>
      <c r="P6" s="112" t="s">
        <v>68</v>
      </c>
      <c r="Q6" s="111" t="s">
        <v>69</v>
      </c>
    </row>
    <row r="7" s="1" customFormat="1" ht="40" customHeight="1" spans="1:17">
      <c r="A7" s="93">
        <v>1</v>
      </c>
      <c r="B7" s="129">
        <v>2</v>
      </c>
      <c r="C7" s="129">
        <v>3</v>
      </c>
      <c r="D7" s="93">
        <v>4</v>
      </c>
      <c r="E7" s="129">
        <v>5</v>
      </c>
      <c r="F7" s="129">
        <v>6</v>
      </c>
      <c r="G7" s="93">
        <v>7</v>
      </c>
      <c r="H7" s="129">
        <v>8</v>
      </c>
      <c r="I7" s="129">
        <v>9</v>
      </c>
      <c r="J7" s="93">
        <v>10</v>
      </c>
      <c r="K7" s="129">
        <v>11</v>
      </c>
      <c r="L7" s="129">
        <v>12</v>
      </c>
      <c r="M7" s="93">
        <v>13</v>
      </c>
      <c r="N7" s="129">
        <v>14</v>
      </c>
      <c r="O7" s="129">
        <v>15</v>
      </c>
      <c r="P7" s="93">
        <v>16</v>
      </c>
      <c r="Q7" s="129">
        <v>17</v>
      </c>
    </row>
    <row r="8" s="1" customFormat="1" ht="40" customHeight="1" spans="1:17">
      <c r="A8" s="114" t="s">
        <v>71</v>
      </c>
      <c r="B8" s="115"/>
      <c r="C8" s="115"/>
      <c r="D8" s="115"/>
      <c r="E8" s="130"/>
      <c r="F8" s="24">
        <v>6010000</v>
      </c>
      <c r="G8" s="24">
        <v>6292300</v>
      </c>
      <c r="H8" s="24">
        <v>6292300</v>
      </c>
      <c r="I8" s="24"/>
      <c r="J8" s="24"/>
      <c r="K8" s="24"/>
      <c r="L8" s="24"/>
      <c r="M8" s="24"/>
      <c r="N8" s="24"/>
      <c r="O8" s="24"/>
      <c r="P8" s="24"/>
      <c r="Q8" s="24"/>
    </row>
    <row r="9" s="1" customFormat="1" ht="40" customHeight="1" spans="1:17">
      <c r="A9" s="117" t="s">
        <v>71</v>
      </c>
      <c r="B9" s="115"/>
      <c r="C9" s="115"/>
      <c r="D9" s="115"/>
      <c r="E9" s="130"/>
      <c r="F9" s="24">
        <v>6010000</v>
      </c>
      <c r="G9" s="24">
        <v>6292300</v>
      </c>
      <c r="H9" s="24">
        <v>6292300</v>
      </c>
      <c r="I9" s="24"/>
      <c r="J9" s="24"/>
      <c r="K9" s="24"/>
      <c r="L9" s="24"/>
      <c r="M9" s="24"/>
      <c r="N9" s="24"/>
      <c r="O9" s="24"/>
      <c r="P9" s="24"/>
      <c r="Q9" s="24"/>
    </row>
    <row r="10" s="1" customFormat="1" ht="40" customHeight="1" spans="1:17">
      <c r="A10" s="260" t="s">
        <v>272</v>
      </c>
      <c r="B10" s="115" t="s">
        <v>420</v>
      </c>
      <c r="C10" s="115" t="s">
        <v>421</v>
      </c>
      <c r="D10" s="115" t="s">
        <v>422</v>
      </c>
      <c r="E10" s="130">
        <v>1</v>
      </c>
      <c r="F10" s="24"/>
      <c r="G10" s="24">
        <v>33000</v>
      </c>
      <c r="H10" s="24">
        <v>33000</v>
      </c>
      <c r="I10" s="24"/>
      <c r="J10" s="24"/>
      <c r="K10" s="24"/>
      <c r="L10" s="24"/>
      <c r="M10" s="24"/>
      <c r="N10" s="24"/>
      <c r="O10" s="24"/>
      <c r="P10" s="24"/>
      <c r="Q10" s="24"/>
    </row>
    <row r="11" s="1" customFormat="1" ht="40" customHeight="1" spans="1:17">
      <c r="A11" s="260" t="s">
        <v>272</v>
      </c>
      <c r="B11" s="115" t="s">
        <v>423</v>
      </c>
      <c r="C11" s="115" t="s">
        <v>424</v>
      </c>
      <c r="D11" s="115" t="s">
        <v>422</v>
      </c>
      <c r="E11" s="130">
        <v>1</v>
      </c>
      <c r="F11" s="24"/>
      <c r="G11" s="24">
        <v>20000</v>
      </c>
      <c r="H11" s="24">
        <v>20000</v>
      </c>
      <c r="I11" s="24"/>
      <c r="J11" s="24"/>
      <c r="K11" s="24"/>
      <c r="L11" s="24"/>
      <c r="M11" s="24"/>
      <c r="N11" s="24"/>
      <c r="O11" s="24"/>
      <c r="P11" s="24"/>
      <c r="Q11" s="24"/>
    </row>
    <row r="12" s="1" customFormat="1" ht="40" customHeight="1" spans="1:17">
      <c r="A12" s="260" t="s">
        <v>272</v>
      </c>
      <c r="B12" s="115" t="s">
        <v>425</v>
      </c>
      <c r="C12" s="115" t="s">
        <v>425</v>
      </c>
      <c r="D12" s="115" t="s">
        <v>422</v>
      </c>
      <c r="E12" s="130">
        <v>1</v>
      </c>
      <c r="F12" s="24"/>
      <c r="G12" s="24">
        <v>15000</v>
      </c>
      <c r="H12" s="24">
        <v>15000</v>
      </c>
      <c r="I12" s="24"/>
      <c r="J12" s="24"/>
      <c r="K12" s="24"/>
      <c r="L12" s="24"/>
      <c r="M12" s="24"/>
      <c r="N12" s="24"/>
      <c r="O12" s="24"/>
      <c r="P12" s="24"/>
      <c r="Q12" s="24"/>
    </row>
    <row r="13" s="1" customFormat="1" ht="40" customHeight="1" spans="1:17">
      <c r="A13" s="260" t="s">
        <v>319</v>
      </c>
      <c r="B13" s="115" t="s">
        <v>426</v>
      </c>
      <c r="C13" s="115" t="s">
        <v>427</v>
      </c>
      <c r="D13" s="115" t="s">
        <v>428</v>
      </c>
      <c r="E13" s="130">
        <v>23</v>
      </c>
      <c r="F13" s="24"/>
      <c r="G13" s="24">
        <v>6900</v>
      </c>
      <c r="H13" s="24">
        <v>6900</v>
      </c>
      <c r="I13" s="24"/>
      <c r="J13" s="24"/>
      <c r="K13" s="24"/>
      <c r="L13" s="24"/>
      <c r="M13" s="24"/>
      <c r="N13" s="24"/>
      <c r="O13" s="24"/>
      <c r="P13" s="24"/>
      <c r="Q13" s="24"/>
    </row>
    <row r="14" s="1" customFormat="1" ht="40" customHeight="1" spans="1:17">
      <c r="A14" s="260" t="s">
        <v>319</v>
      </c>
      <c r="B14" s="115" t="s">
        <v>426</v>
      </c>
      <c r="C14" s="115" t="s">
        <v>426</v>
      </c>
      <c r="D14" s="115" t="s">
        <v>429</v>
      </c>
      <c r="E14" s="130">
        <v>8</v>
      </c>
      <c r="F14" s="24"/>
      <c r="G14" s="24">
        <v>7600</v>
      </c>
      <c r="H14" s="24">
        <v>7600</v>
      </c>
      <c r="I14" s="24"/>
      <c r="J14" s="24"/>
      <c r="K14" s="24"/>
      <c r="L14" s="24"/>
      <c r="M14" s="24"/>
      <c r="N14" s="24"/>
      <c r="O14" s="24"/>
      <c r="P14" s="24"/>
      <c r="Q14" s="24"/>
    </row>
    <row r="15" s="1" customFormat="1" ht="40" customHeight="1" spans="1:17">
      <c r="A15" s="260" t="s">
        <v>319</v>
      </c>
      <c r="B15" s="115" t="s">
        <v>430</v>
      </c>
      <c r="C15" s="115" t="s">
        <v>431</v>
      </c>
      <c r="D15" s="115" t="s">
        <v>432</v>
      </c>
      <c r="E15" s="130">
        <v>6</v>
      </c>
      <c r="F15" s="24"/>
      <c r="G15" s="24">
        <v>30000</v>
      </c>
      <c r="H15" s="24">
        <v>30000</v>
      </c>
      <c r="I15" s="24"/>
      <c r="J15" s="24"/>
      <c r="K15" s="24"/>
      <c r="L15" s="24"/>
      <c r="M15" s="24"/>
      <c r="N15" s="24"/>
      <c r="O15" s="24"/>
      <c r="P15" s="24"/>
      <c r="Q15" s="24"/>
    </row>
    <row r="16" s="1" customFormat="1" ht="40" customHeight="1" spans="1:17">
      <c r="A16" s="260" t="s">
        <v>319</v>
      </c>
      <c r="B16" s="115" t="s">
        <v>433</v>
      </c>
      <c r="C16" s="115" t="s">
        <v>433</v>
      </c>
      <c r="D16" s="115" t="s">
        <v>432</v>
      </c>
      <c r="E16" s="130">
        <v>1</v>
      </c>
      <c r="F16" s="24"/>
      <c r="G16" s="24">
        <v>4800</v>
      </c>
      <c r="H16" s="24">
        <v>4800</v>
      </c>
      <c r="I16" s="24"/>
      <c r="J16" s="24"/>
      <c r="K16" s="24"/>
      <c r="L16" s="24"/>
      <c r="M16" s="24"/>
      <c r="N16" s="24"/>
      <c r="O16" s="24"/>
      <c r="P16" s="24"/>
      <c r="Q16" s="24"/>
    </row>
    <row r="17" s="1" customFormat="1" ht="40" customHeight="1" spans="1:17">
      <c r="A17" s="260" t="s">
        <v>319</v>
      </c>
      <c r="B17" s="115" t="s">
        <v>434</v>
      </c>
      <c r="C17" s="115" t="s">
        <v>434</v>
      </c>
      <c r="D17" s="115" t="s">
        <v>432</v>
      </c>
      <c r="E17" s="130">
        <v>1</v>
      </c>
      <c r="F17" s="24"/>
      <c r="G17" s="24">
        <v>15000</v>
      </c>
      <c r="H17" s="24">
        <v>15000</v>
      </c>
      <c r="I17" s="24"/>
      <c r="J17" s="24"/>
      <c r="K17" s="24"/>
      <c r="L17" s="24"/>
      <c r="M17" s="24"/>
      <c r="N17" s="24"/>
      <c r="O17" s="24"/>
      <c r="P17" s="24"/>
      <c r="Q17" s="24"/>
    </row>
    <row r="18" s="1" customFormat="1" ht="40" customHeight="1" spans="1:17">
      <c r="A18" s="260" t="s">
        <v>319</v>
      </c>
      <c r="B18" s="115" t="s">
        <v>435</v>
      </c>
      <c r="C18" s="115" t="s">
        <v>435</v>
      </c>
      <c r="D18" s="115" t="s">
        <v>395</v>
      </c>
      <c r="E18" s="130">
        <v>100</v>
      </c>
      <c r="F18" s="24"/>
      <c r="G18" s="24">
        <v>18000</v>
      </c>
      <c r="H18" s="24">
        <v>18000</v>
      </c>
      <c r="I18" s="24"/>
      <c r="J18" s="24"/>
      <c r="K18" s="24"/>
      <c r="L18" s="24"/>
      <c r="M18" s="24"/>
      <c r="N18" s="24"/>
      <c r="O18" s="24"/>
      <c r="P18" s="24"/>
      <c r="Q18" s="24"/>
    </row>
    <row r="19" s="1" customFormat="1" ht="40" customHeight="1" spans="1:17">
      <c r="A19" s="260" t="s">
        <v>319</v>
      </c>
      <c r="B19" s="115" t="s">
        <v>436</v>
      </c>
      <c r="C19" s="115" t="s">
        <v>437</v>
      </c>
      <c r="D19" s="115" t="s">
        <v>429</v>
      </c>
      <c r="E19" s="130">
        <v>4</v>
      </c>
      <c r="F19" s="24"/>
      <c r="G19" s="24">
        <v>4800</v>
      </c>
      <c r="H19" s="24">
        <v>4800</v>
      </c>
      <c r="I19" s="24"/>
      <c r="J19" s="24"/>
      <c r="K19" s="24"/>
      <c r="L19" s="24"/>
      <c r="M19" s="24"/>
      <c r="N19" s="24"/>
      <c r="O19" s="24"/>
      <c r="P19" s="24"/>
      <c r="Q19" s="24"/>
    </row>
    <row r="20" s="1" customFormat="1" ht="40" customHeight="1" spans="1:17">
      <c r="A20" s="260" t="s">
        <v>319</v>
      </c>
      <c r="B20" s="115" t="s">
        <v>438</v>
      </c>
      <c r="C20" s="115" t="s">
        <v>439</v>
      </c>
      <c r="D20" s="115" t="s">
        <v>440</v>
      </c>
      <c r="E20" s="130">
        <v>19</v>
      </c>
      <c r="F20" s="24"/>
      <c r="G20" s="24">
        <v>32300</v>
      </c>
      <c r="H20" s="24">
        <v>32300</v>
      </c>
      <c r="I20" s="24"/>
      <c r="J20" s="24"/>
      <c r="K20" s="24"/>
      <c r="L20" s="24"/>
      <c r="M20" s="24"/>
      <c r="N20" s="24"/>
      <c r="O20" s="24"/>
      <c r="P20" s="24"/>
      <c r="Q20" s="24"/>
    </row>
    <row r="21" s="1" customFormat="1" ht="40" customHeight="1" spans="1:17">
      <c r="A21" s="260" t="s">
        <v>319</v>
      </c>
      <c r="B21" s="115" t="s">
        <v>441</v>
      </c>
      <c r="C21" s="115" t="s">
        <v>442</v>
      </c>
      <c r="D21" s="115" t="s">
        <v>443</v>
      </c>
      <c r="E21" s="130">
        <v>4</v>
      </c>
      <c r="F21" s="24"/>
      <c r="G21" s="24">
        <v>3400</v>
      </c>
      <c r="H21" s="24">
        <v>3400</v>
      </c>
      <c r="I21" s="24"/>
      <c r="J21" s="24"/>
      <c r="K21" s="24"/>
      <c r="L21" s="24"/>
      <c r="M21" s="24"/>
      <c r="N21" s="24"/>
      <c r="O21" s="24"/>
      <c r="P21" s="24"/>
      <c r="Q21" s="24"/>
    </row>
    <row r="22" s="1" customFormat="1" ht="40" customHeight="1" spans="1:17">
      <c r="A22" s="260" t="s">
        <v>319</v>
      </c>
      <c r="B22" s="115" t="s">
        <v>444</v>
      </c>
      <c r="C22" s="115" t="s">
        <v>445</v>
      </c>
      <c r="D22" s="115" t="s">
        <v>432</v>
      </c>
      <c r="E22" s="130">
        <v>6</v>
      </c>
      <c r="F22" s="24"/>
      <c r="G22" s="24">
        <v>21600</v>
      </c>
      <c r="H22" s="24">
        <v>21600</v>
      </c>
      <c r="I22" s="24"/>
      <c r="J22" s="24"/>
      <c r="K22" s="24"/>
      <c r="L22" s="24"/>
      <c r="M22" s="24"/>
      <c r="N22" s="24"/>
      <c r="O22" s="24"/>
      <c r="P22" s="24"/>
      <c r="Q22" s="24"/>
    </row>
    <row r="23" s="1" customFormat="1" ht="40" customHeight="1" spans="1:17">
      <c r="A23" s="260" t="s">
        <v>319</v>
      </c>
      <c r="B23" s="115" t="s">
        <v>446</v>
      </c>
      <c r="C23" s="115" t="s">
        <v>447</v>
      </c>
      <c r="D23" s="115" t="s">
        <v>448</v>
      </c>
      <c r="E23" s="130">
        <v>6</v>
      </c>
      <c r="F23" s="24"/>
      <c r="G23" s="24">
        <v>4800</v>
      </c>
      <c r="H23" s="24">
        <v>4800</v>
      </c>
      <c r="I23" s="24"/>
      <c r="J23" s="24"/>
      <c r="K23" s="24"/>
      <c r="L23" s="24"/>
      <c r="M23" s="24"/>
      <c r="N23" s="24"/>
      <c r="O23" s="24"/>
      <c r="P23" s="24"/>
      <c r="Q23" s="24"/>
    </row>
    <row r="24" s="1" customFormat="1" ht="40" customHeight="1" spans="1:17">
      <c r="A24" s="260" t="s">
        <v>319</v>
      </c>
      <c r="B24" s="115" t="s">
        <v>449</v>
      </c>
      <c r="C24" s="115" t="s">
        <v>449</v>
      </c>
      <c r="D24" s="115" t="s">
        <v>432</v>
      </c>
      <c r="E24" s="130">
        <v>2</v>
      </c>
      <c r="F24" s="24"/>
      <c r="G24" s="24">
        <v>3000</v>
      </c>
      <c r="H24" s="24">
        <v>3000</v>
      </c>
      <c r="I24" s="24"/>
      <c r="J24" s="24"/>
      <c r="K24" s="24"/>
      <c r="L24" s="24"/>
      <c r="M24" s="24"/>
      <c r="N24" s="24"/>
      <c r="O24" s="24"/>
      <c r="P24" s="24"/>
      <c r="Q24" s="24"/>
    </row>
    <row r="25" s="1" customFormat="1" ht="40" customHeight="1" spans="1:17">
      <c r="A25" s="260" t="s">
        <v>319</v>
      </c>
      <c r="B25" s="115" t="s">
        <v>450</v>
      </c>
      <c r="C25" s="115" t="s">
        <v>451</v>
      </c>
      <c r="D25" s="115" t="s">
        <v>432</v>
      </c>
      <c r="E25" s="130">
        <v>13</v>
      </c>
      <c r="F25" s="24"/>
      <c r="G25" s="24">
        <v>58500</v>
      </c>
      <c r="H25" s="24">
        <v>58500</v>
      </c>
      <c r="I25" s="24"/>
      <c r="J25" s="24"/>
      <c r="K25" s="24"/>
      <c r="L25" s="24"/>
      <c r="M25" s="24"/>
      <c r="N25" s="24"/>
      <c r="O25" s="24"/>
      <c r="P25" s="24"/>
      <c r="Q25" s="24"/>
    </row>
    <row r="26" s="1" customFormat="1" ht="40" customHeight="1" spans="1:17">
      <c r="A26" s="260" t="s">
        <v>319</v>
      </c>
      <c r="B26" s="115" t="s">
        <v>452</v>
      </c>
      <c r="C26" s="115" t="s">
        <v>453</v>
      </c>
      <c r="D26" s="115" t="s">
        <v>443</v>
      </c>
      <c r="E26" s="130">
        <v>4</v>
      </c>
      <c r="F26" s="24"/>
      <c r="G26" s="24">
        <v>3600</v>
      </c>
      <c r="H26" s="24">
        <v>3600</v>
      </c>
      <c r="I26" s="24"/>
      <c r="J26" s="24"/>
      <c r="K26" s="24"/>
      <c r="L26" s="24"/>
      <c r="M26" s="24"/>
      <c r="N26" s="24"/>
      <c r="O26" s="24"/>
      <c r="P26" s="24"/>
      <c r="Q26" s="24"/>
    </row>
    <row r="27" s="1" customFormat="1" ht="40" customHeight="1" spans="1:17">
      <c r="A27" s="260" t="s">
        <v>294</v>
      </c>
      <c r="B27" s="115" t="s">
        <v>454</v>
      </c>
      <c r="C27" s="115" t="s">
        <v>455</v>
      </c>
      <c r="D27" s="115" t="s">
        <v>422</v>
      </c>
      <c r="E27" s="130">
        <v>1</v>
      </c>
      <c r="F27" s="24">
        <v>6010000</v>
      </c>
      <c r="G27" s="24">
        <v>6010000</v>
      </c>
      <c r="H27" s="24">
        <v>6010000</v>
      </c>
      <c r="I27" s="24"/>
      <c r="J27" s="24"/>
      <c r="K27" s="24"/>
      <c r="L27" s="24"/>
      <c r="M27" s="24"/>
      <c r="N27" s="24"/>
      <c r="O27" s="24"/>
      <c r="P27" s="24"/>
      <c r="Q27" s="24"/>
    </row>
    <row r="28" s="1" customFormat="1" ht="40" customHeight="1" spans="1:17">
      <c r="A28" s="67" t="s">
        <v>56</v>
      </c>
      <c r="B28" s="27"/>
      <c r="C28" s="27"/>
      <c r="D28" s="27"/>
      <c r="E28" s="27"/>
      <c r="F28" s="24">
        <v>6010000</v>
      </c>
      <c r="G28" s="24">
        <v>6292300</v>
      </c>
      <c r="H28" s="24">
        <v>6292300</v>
      </c>
      <c r="I28" s="24"/>
      <c r="J28" s="24"/>
      <c r="K28" s="24"/>
      <c r="L28" s="24"/>
      <c r="M28" s="24"/>
      <c r="N28" s="24"/>
      <c r="O28" s="24"/>
      <c r="P28" s="24"/>
      <c r="Q28" s="24"/>
    </row>
  </sheetData>
  <mergeCells count="16">
    <mergeCell ref="A2:Q2"/>
    <mergeCell ref="A3:F3"/>
    <mergeCell ref="G4:Q4"/>
    <mergeCell ref="L5:Q5"/>
    <mergeCell ref="A28:E2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J21" sqref="J21"/>
    </sheetView>
  </sheetViews>
  <sheetFormatPr defaultColWidth="8" defaultRowHeight="14.25" customHeight="1"/>
  <cols>
    <col min="1" max="1" width="27.4916666666667" style="1" customWidth="1"/>
    <col min="2" max="3" width="19.1166666666667" style="1" customWidth="1"/>
    <col min="4" max="14" width="16.625" style="1" customWidth="1"/>
    <col min="15" max="16384" width="8" style="1"/>
  </cols>
  <sheetData>
    <row r="1" s="1" customFormat="1" ht="13.5" customHeight="1" spans="1:14">
      <c r="A1" s="99"/>
      <c r="B1" s="99"/>
      <c r="C1" s="100"/>
      <c r="D1" s="99"/>
      <c r="E1" s="99"/>
      <c r="F1" s="99"/>
      <c r="G1" s="99"/>
      <c r="H1" s="101"/>
      <c r="I1" s="91"/>
      <c r="J1" s="91"/>
      <c r="K1" s="91"/>
      <c r="L1" s="85"/>
      <c r="M1" s="120"/>
      <c r="N1" s="121" t="s">
        <v>456</v>
      </c>
    </row>
    <row r="2" s="1" customFormat="1" ht="34.5" customHeight="1" spans="1:14">
      <c r="A2" s="57" t="str">
        <f>"2025"&amp;"年部门政府购买服务预算表"</f>
        <v>2025年部门政府购买服务预算表</v>
      </c>
      <c r="B2" s="102"/>
      <c r="C2" s="103"/>
      <c r="D2" s="102"/>
      <c r="E2" s="102"/>
      <c r="F2" s="102"/>
      <c r="G2" s="102"/>
      <c r="H2" s="104"/>
      <c r="I2" s="102"/>
      <c r="J2" s="102"/>
      <c r="K2" s="102"/>
      <c r="L2" s="103"/>
      <c r="M2" s="104"/>
      <c r="N2" s="102"/>
    </row>
    <row r="3" s="1" customFormat="1" ht="18.75" customHeight="1" spans="1:14">
      <c r="A3" s="88" t="str">
        <f>"单位名称："&amp;"双江拉祜族佤族布朗族傣族自治县综合行政执法局"</f>
        <v>单位名称：双江拉祜族佤族布朗族傣族自治县综合行政执法局</v>
      </c>
      <c r="B3" s="89"/>
      <c r="C3" s="105"/>
      <c r="D3" s="89"/>
      <c r="E3" s="89"/>
      <c r="F3" s="89"/>
      <c r="G3" s="89"/>
      <c r="H3" s="101"/>
      <c r="I3" s="91"/>
      <c r="J3" s="91"/>
      <c r="K3" s="91"/>
      <c r="L3" s="122"/>
      <c r="M3" s="123"/>
      <c r="N3" s="121" t="s">
        <v>197</v>
      </c>
    </row>
    <row r="4" s="1" customFormat="1" ht="18.75" customHeight="1" spans="1:14">
      <c r="A4" s="11" t="s">
        <v>411</v>
      </c>
      <c r="B4" s="106" t="s">
        <v>457</v>
      </c>
      <c r="C4" s="107" t="s">
        <v>458</v>
      </c>
      <c r="D4" s="62" t="s">
        <v>217</v>
      </c>
      <c r="E4" s="62"/>
      <c r="F4" s="62"/>
      <c r="G4" s="62"/>
      <c r="H4" s="108"/>
      <c r="I4" s="62"/>
      <c r="J4" s="62"/>
      <c r="K4" s="62"/>
      <c r="L4" s="124"/>
      <c r="M4" s="108"/>
      <c r="N4" s="63"/>
    </row>
    <row r="5" s="1" customFormat="1" ht="18.75" customHeight="1" spans="1:14">
      <c r="A5" s="16"/>
      <c r="B5" s="109"/>
      <c r="C5" s="110"/>
      <c r="D5" s="109" t="s">
        <v>56</v>
      </c>
      <c r="E5" s="109" t="s">
        <v>59</v>
      </c>
      <c r="F5" s="109" t="s">
        <v>459</v>
      </c>
      <c r="G5" s="109" t="s">
        <v>418</v>
      </c>
      <c r="H5" s="110" t="s">
        <v>419</v>
      </c>
      <c r="I5" s="125" t="s">
        <v>76</v>
      </c>
      <c r="J5" s="125"/>
      <c r="K5" s="125"/>
      <c r="L5" s="126"/>
      <c r="M5" s="127"/>
      <c r="N5" s="111"/>
    </row>
    <row r="6" s="1" customFormat="1" ht="27" customHeight="1" spans="1:14">
      <c r="A6" s="18"/>
      <c r="B6" s="111"/>
      <c r="C6" s="112"/>
      <c r="D6" s="111"/>
      <c r="E6" s="111"/>
      <c r="F6" s="111"/>
      <c r="G6" s="111"/>
      <c r="H6" s="112"/>
      <c r="I6" s="111" t="s">
        <v>58</v>
      </c>
      <c r="J6" s="111" t="s">
        <v>65</v>
      </c>
      <c r="K6" s="111" t="s">
        <v>225</v>
      </c>
      <c r="L6" s="128" t="s">
        <v>67</v>
      </c>
      <c r="M6" s="112" t="s">
        <v>68</v>
      </c>
      <c r="N6" s="111" t="s">
        <v>69</v>
      </c>
    </row>
    <row r="7" s="1" customFormat="1" ht="18.75" customHeight="1" spans="1:14">
      <c r="A7" s="113">
        <v>1</v>
      </c>
      <c r="B7" s="113">
        <v>2</v>
      </c>
      <c r="C7" s="113">
        <v>3</v>
      </c>
      <c r="D7" s="113">
        <v>4</v>
      </c>
      <c r="E7" s="113">
        <v>5</v>
      </c>
      <c r="F7" s="113">
        <v>6</v>
      </c>
      <c r="G7" s="113">
        <v>7</v>
      </c>
      <c r="H7" s="113">
        <v>8</v>
      </c>
      <c r="I7" s="113">
        <v>9</v>
      </c>
      <c r="J7" s="113">
        <v>10</v>
      </c>
      <c r="K7" s="113">
        <v>11</v>
      </c>
      <c r="L7" s="113">
        <v>12</v>
      </c>
      <c r="M7" s="113">
        <v>13</v>
      </c>
      <c r="N7" s="113">
        <v>14</v>
      </c>
    </row>
    <row r="8" s="1" customFormat="1" ht="60" customHeight="1" spans="1:14">
      <c r="A8" s="114" t="s">
        <v>71</v>
      </c>
      <c r="B8" s="115"/>
      <c r="C8" s="116"/>
      <c r="D8" s="24">
        <v>6010000</v>
      </c>
      <c r="E8" s="24">
        <v>6010000</v>
      </c>
      <c r="F8" s="24"/>
      <c r="G8" s="24"/>
      <c r="H8" s="24"/>
      <c r="I8" s="24"/>
      <c r="J8" s="24"/>
      <c r="K8" s="24"/>
      <c r="L8" s="24"/>
      <c r="M8" s="24"/>
      <c r="N8" s="24"/>
    </row>
    <row r="9" s="1" customFormat="1" ht="69" customHeight="1" spans="1:14">
      <c r="A9" s="117" t="s">
        <v>71</v>
      </c>
      <c r="B9" s="115"/>
      <c r="C9" s="116"/>
      <c r="D9" s="24">
        <v>6010000</v>
      </c>
      <c r="E9" s="24">
        <v>6010000</v>
      </c>
      <c r="F9" s="24"/>
      <c r="G9" s="24"/>
      <c r="H9" s="24"/>
      <c r="I9" s="24"/>
      <c r="J9" s="24"/>
      <c r="K9" s="24"/>
      <c r="L9" s="24"/>
      <c r="M9" s="24"/>
      <c r="N9" s="24"/>
    </row>
    <row r="10" s="1" customFormat="1" ht="45" customHeight="1" spans="1:14">
      <c r="A10" s="260" t="s">
        <v>294</v>
      </c>
      <c r="B10" s="115" t="s">
        <v>454</v>
      </c>
      <c r="C10" s="116" t="s">
        <v>460</v>
      </c>
      <c r="D10" s="24">
        <v>6010000</v>
      </c>
      <c r="E10" s="24">
        <v>6010000</v>
      </c>
      <c r="F10" s="24"/>
      <c r="G10" s="24"/>
      <c r="H10" s="24"/>
      <c r="I10" s="24"/>
      <c r="J10" s="24"/>
      <c r="K10" s="24"/>
      <c r="L10" s="24"/>
      <c r="M10" s="24"/>
      <c r="N10" s="24"/>
    </row>
    <row r="11" s="1" customFormat="1" ht="66" customHeight="1" spans="1:14">
      <c r="A11" s="67" t="s">
        <v>56</v>
      </c>
      <c r="B11" s="27"/>
      <c r="C11" s="119"/>
      <c r="D11" s="24">
        <v>6010000</v>
      </c>
      <c r="E11" s="24">
        <v>6010000</v>
      </c>
      <c r="F11" s="24"/>
      <c r="G11" s="24"/>
      <c r="H11" s="24"/>
      <c r="I11" s="24"/>
      <c r="J11" s="24"/>
      <c r="K11" s="24"/>
      <c r="L11" s="24"/>
      <c r="M11" s="24"/>
      <c r="N11" s="24"/>
    </row>
  </sheetData>
  <mergeCells count="13">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H7"/>
  <sheetViews>
    <sheetView showZeros="0" workbookViewId="0">
      <pane ySplit="1" topLeftCell="A2" activePane="bottomLeft" state="frozen"/>
      <selection/>
      <selection pane="bottomLeft" activeCell="A11" sqref="A11"/>
    </sheetView>
  </sheetViews>
  <sheetFormatPr defaultColWidth="8" defaultRowHeight="14.25" customHeight="1" outlineLevelRow="6" outlineLevelCol="7"/>
  <cols>
    <col min="1" max="1" width="33" style="1" customWidth="1"/>
    <col min="2" max="4" width="19.9916666666667" style="1" customWidth="1"/>
    <col min="5" max="8" width="18.2416666666667" style="1" customWidth="1"/>
    <col min="9" max="16384" width="8" style="1"/>
  </cols>
  <sheetData>
    <row r="1" s="1" customFormat="1" ht="13.5" customHeight="1" spans="1:8">
      <c r="A1" s="3"/>
      <c r="B1" s="3"/>
      <c r="C1" s="3"/>
      <c r="D1" s="86"/>
      <c r="H1" s="85" t="s">
        <v>461</v>
      </c>
    </row>
    <row r="2" s="1" customFormat="1" ht="27.75" customHeight="1" spans="1:8">
      <c r="A2" s="87" t="str">
        <f>"2025"&amp;"年县对下转移支付预算表"</f>
        <v>2025年县对下转移支付预算表</v>
      </c>
      <c r="B2" s="6"/>
      <c r="C2" s="6"/>
      <c r="D2" s="6"/>
      <c r="E2" s="6"/>
      <c r="F2" s="6"/>
      <c r="G2" s="6"/>
      <c r="H2" s="6"/>
    </row>
    <row r="3" s="1" customFormat="1" ht="18.75" customHeight="1" spans="1:8">
      <c r="A3" s="88" t="str">
        <f>"单位名称："&amp;"双江拉祜族佤族布朗族傣族自治县综合行政执法局"</f>
        <v>单位名称：双江拉祜族佤族布朗族傣族自治县综合行政执法局</v>
      </c>
      <c r="B3" s="89"/>
      <c r="C3" s="89"/>
      <c r="D3" s="90"/>
      <c r="E3" s="91"/>
      <c r="F3" s="91"/>
      <c r="G3" s="91"/>
      <c r="H3" s="85" t="s">
        <v>197</v>
      </c>
    </row>
    <row r="4" s="1" customFormat="1" ht="18.75" customHeight="1" spans="1:8">
      <c r="A4" s="92" t="s">
        <v>462</v>
      </c>
      <c r="B4" s="12" t="s">
        <v>217</v>
      </c>
      <c r="C4" s="13"/>
      <c r="D4" s="13"/>
      <c r="E4" s="12" t="s">
        <v>463</v>
      </c>
      <c r="F4" s="13"/>
      <c r="G4" s="13"/>
      <c r="H4" s="14"/>
    </row>
    <row r="5" s="1" customFormat="1" ht="18.75" customHeight="1" spans="1:8">
      <c r="A5" s="93"/>
      <c r="B5" s="94" t="s">
        <v>56</v>
      </c>
      <c r="C5" s="11" t="s">
        <v>59</v>
      </c>
      <c r="D5" s="95" t="s">
        <v>459</v>
      </c>
      <c r="E5" s="96" t="s">
        <v>464</v>
      </c>
      <c r="F5" s="96" t="s">
        <v>464</v>
      </c>
      <c r="G5" s="96" t="s">
        <v>464</v>
      </c>
      <c r="H5" s="97" t="s">
        <v>464</v>
      </c>
    </row>
    <row r="6" s="1" customFormat="1" ht="18.75" customHeight="1" spans="1:8">
      <c r="A6" s="96">
        <v>1</v>
      </c>
      <c r="B6" s="96">
        <v>2</v>
      </c>
      <c r="C6" s="96">
        <v>3</v>
      </c>
      <c r="D6" s="98">
        <v>4</v>
      </c>
      <c r="E6" s="96">
        <v>5</v>
      </c>
      <c r="F6" s="96">
        <v>6</v>
      </c>
      <c r="G6" s="96">
        <v>7</v>
      </c>
      <c r="H6" s="96">
        <v>8</v>
      </c>
    </row>
    <row r="7" customHeight="1" spans="1:1">
      <c r="A7" s="1" t="s">
        <v>465</v>
      </c>
    </row>
  </sheetData>
  <mergeCells count="5">
    <mergeCell ref="A2:H2"/>
    <mergeCell ref="A3:G3"/>
    <mergeCell ref="B4:D4"/>
    <mergeCell ref="E4:H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J6"/>
  <sheetViews>
    <sheetView showZeros="0" workbookViewId="0">
      <pane ySplit="1" topLeftCell="A2" activePane="bottomLeft" state="frozen"/>
      <selection/>
      <selection pane="bottomLeft" activeCell="A6" sqref="A6"/>
    </sheetView>
  </sheetViews>
  <sheetFormatPr defaultColWidth="8" defaultRowHeight="12" customHeight="1" outlineLevelRow="5"/>
  <cols>
    <col min="1" max="1" width="30" style="1" customWidth="1"/>
    <col min="2" max="2" width="25.375" style="1" customWidth="1"/>
    <col min="3" max="5" width="20.625" style="1" customWidth="1"/>
    <col min="6" max="6" width="9.875" style="1" customWidth="1"/>
    <col min="7" max="7" width="22" style="1" customWidth="1"/>
    <col min="8" max="8" width="13.625" style="1" customWidth="1"/>
    <col min="9" max="9" width="11.7416666666667" style="1" customWidth="1"/>
    <col min="10" max="10" width="16.4916666666667" style="1" customWidth="1"/>
    <col min="11" max="16384" width="8" style="1"/>
  </cols>
  <sheetData>
    <row r="1" s="1" customFormat="1" ht="19.5" customHeight="1" spans="10:10">
      <c r="J1" s="85" t="s">
        <v>466</v>
      </c>
    </row>
    <row r="2" s="1" customFormat="1" ht="36" customHeight="1" spans="1:10">
      <c r="A2" s="5" t="str">
        <f>"2025"&amp;"年县对下转移支付绩效目标表"</f>
        <v>2025年县对下转移支付绩效目标表</v>
      </c>
      <c r="B2" s="6"/>
      <c r="C2" s="6"/>
      <c r="D2" s="6"/>
      <c r="E2" s="6"/>
      <c r="F2" s="80"/>
      <c r="G2" s="6"/>
      <c r="H2" s="80"/>
      <c r="I2" s="80"/>
      <c r="J2" s="6"/>
    </row>
    <row r="3" s="1" customFormat="1" ht="18.75" customHeight="1" spans="1:8">
      <c r="A3" s="81" t="str">
        <f>"单位名称："&amp;"双江拉祜族佤族布朗族傣族自治县综合行政执法局"</f>
        <v>单位名称：双江拉祜族佤族布朗族傣族自治县综合行政执法局</v>
      </c>
      <c r="B3" s="82"/>
      <c r="C3" s="82"/>
      <c r="D3" s="82"/>
      <c r="E3" s="82"/>
      <c r="F3" s="83"/>
      <c r="G3" s="82"/>
      <c r="H3" s="83"/>
    </row>
    <row r="4" s="1" customFormat="1" ht="18.75" customHeight="1" spans="1:10">
      <c r="A4" s="64" t="s">
        <v>328</v>
      </c>
      <c r="B4" s="64" t="s">
        <v>329</v>
      </c>
      <c r="C4" s="64" t="s">
        <v>330</v>
      </c>
      <c r="D4" s="64" t="s">
        <v>331</v>
      </c>
      <c r="E4" s="64" t="s">
        <v>332</v>
      </c>
      <c r="F4" s="84" t="s">
        <v>333</v>
      </c>
      <c r="G4" s="64" t="s">
        <v>334</v>
      </c>
      <c r="H4" s="84" t="s">
        <v>335</v>
      </c>
      <c r="I4" s="84" t="s">
        <v>336</v>
      </c>
      <c r="J4" s="64" t="s">
        <v>337</v>
      </c>
    </row>
    <row r="5" s="1" customFormat="1" ht="18.75" customHeight="1" spans="1:10">
      <c r="A5" s="64">
        <v>1</v>
      </c>
      <c r="B5" s="64">
        <v>2</v>
      </c>
      <c r="C5" s="64">
        <v>3</v>
      </c>
      <c r="D5" s="64">
        <v>4</v>
      </c>
      <c r="E5" s="64">
        <v>5</v>
      </c>
      <c r="F5" s="84">
        <v>6</v>
      </c>
      <c r="G5" s="64">
        <v>7</v>
      </c>
      <c r="H5" s="84">
        <v>8</v>
      </c>
      <c r="I5" s="84">
        <v>9</v>
      </c>
      <c r="J5" s="64">
        <v>10</v>
      </c>
    </row>
    <row r="6" customHeight="1" spans="1:1">
      <c r="A6" s="1" t="s">
        <v>467</v>
      </c>
    </row>
  </sheetData>
  <mergeCells count="2">
    <mergeCell ref="A2:J2"/>
    <mergeCell ref="A3:H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0"/>
  <sheetViews>
    <sheetView showZeros="0" tabSelected="1" workbookViewId="0">
      <pane ySplit="1" topLeftCell="A2" activePane="bottomLeft" state="frozen"/>
      <selection/>
      <selection pane="bottomLeft" activeCell="C17" sqref="C17"/>
    </sheetView>
  </sheetViews>
  <sheetFormatPr defaultColWidth="8" defaultRowHeight="12" customHeight="1" outlineLevelCol="7"/>
  <cols>
    <col min="1" max="1" width="25.375" style="1" customWidth="1"/>
    <col min="2" max="2" width="16.375" style="1" customWidth="1"/>
    <col min="3" max="3" width="21.7416666666667" style="1" customWidth="1"/>
    <col min="4" max="4" width="20.625" style="1" customWidth="1"/>
    <col min="5" max="5" width="15.6166666666667" style="1" customWidth="1"/>
    <col min="6" max="6" width="20.625" style="1" customWidth="1"/>
    <col min="7" max="7" width="22" style="1" customWidth="1"/>
    <col min="8" max="8" width="16.4916666666667" style="1" customWidth="1"/>
    <col min="9" max="16384" width="8" style="1"/>
  </cols>
  <sheetData>
    <row r="1" s="1" customFormat="1" ht="14.25" customHeight="1" spans="8:8">
      <c r="H1" s="56" t="s">
        <v>468</v>
      </c>
    </row>
    <row r="2" s="1" customFormat="1" ht="34.5" customHeight="1" spans="1:8">
      <c r="A2" s="57" t="str">
        <f>"2025"&amp;"年新增资产配置表"</f>
        <v>2025年新增资产配置表</v>
      </c>
      <c r="B2" s="6"/>
      <c r="C2" s="6"/>
      <c r="D2" s="6"/>
      <c r="E2" s="6"/>
      <c r="F2" s="6"/>
      <c r="G2" s="6"/>
      <c r="H2" s="6"/>
    </row>
    <row r="3" s="1" customFormat="1" ht="18.75" customHeight="1" spans="1:8">
      <c r="A3" s="58" t="str">
        <f>"单位名称："&amp;"双江拉祜族佤族布朗族傣族自治县综合行政执法局"</f>
        <v>单位名称：双江拉祜族佤族布朗族傣族自治县综合行政执法局</v>
      </c>
      <c r="B3" s="8"/>
      <c r="C3" s="59"/>
      <c r="H3" s="60" t="s">
        <v>197</v>
      </c>
    </row>
    <row r="4" s="1" customFormat="1" ht="18.75" customHeight="1" spans="1:8">
      <c r="A4" s="11" t="s">
        <v>210</v>
      </c>
      <c r="B4" s="11" t="s">
        <v>469</v>
      </c>
      <c r="C4" s="11" t="s">
        <v>470</v>
      </c>
      <c r="D4" s="11" t="s">
        <v>471</v>
      </c>
      <c r="E4" s="11" t="s">
        <v>472</v>
      </c>
      <c r="F4" s="61" t="s">
        <v>473</v>
      </c>
      <c r="G4" s="62"/>
      <c r="H4" s="63"/>
    </row>
    <row r="5" s="1" customFormat="1" ht="18.75" customHeight="1" spans="1:8">
      <c r="A5" s="18"/>
      <c r="B5" s="18"/>
      <c r="C5" s="18"/>
      <c r="D5" s="18"/>
      <c r="E5" s="18"/>
      <c r="F5" s="64" t="s">
        <v>415</v>
      </c>
      <c r="G5" s="64" t="s">
        <v>474</v>
      </c>
      <c r="H5" s="64" t="s">
        <v>475</v>
      </c>
    </row>
    <row r="6" s="1" customFormat="1" ht="18.75" customHeight="1" spans="1:8">
      <c r="A6" s="65">
        <v>1</v>
      </c>
      <c r="B6" s="65">
        <v>2</v>
      </c>
      <c r="C6" s="65">
        <v>3</v>
      </c>
      <c r="D6" s="65">
        <v>4</v>
      </c>
      <c r="E6" s="65">
        <v>5</v>
      </c>
      <c r="F6" s="65">
        <v>6</v>
      </c>
      <c r="G6" s="66">
        <v>7</v>
      </c>
      <c r="H6" s="65">
        <v>8</v>
      </c>
    </row>
    <row r="7" s="1" customFormat="1" ht="26" customHeight="1" spans="1:8">
      <c r="A7" s="261" t="s">
        <v>319</v>
      </c>
      <c r="B7" s="68" t="s">
        <v>476</v>
      </c>
      <c r="C7" s="69" t="s">
        <v>477</v>
      </c>
      <c r="D7" s="70" t="s">
        <v>427</v>
      </c>
      <c r="E7" s="69" t="s">
        <v>428</v>
      </c>
      <c r="F7" s="69">
        <v>23</v>
      </c>
      <c r="G7" s="71">
        <v>300</v>
      </c>
      <c r="H7" s="71">
        <v>6900</v>
      </c>
    </row>
    <row r="8" s="1" customFormat="1" ht="18.75" customHeight="1" spans="1:8">
      <c r="A8" s="261" t="s">
        <v>319</v>
      </c>
      <c r="B8" s="68" t="s">
        <v>476</v>
      </c>
      <c r="C8" s="69" t="s">
        <v>478</v>
      </c>
      <c r="D8" s="72" t="s">
        <v>426</v>
      </c>
      <c r="E8" s="72" t="s">
        <v>429</v>
      </c>
      <c r="F8" s="69">
        <v>8</v>
      </c>
      <c r="G8" s="71">
        <v>950</v>
      </c>
      <c r="H8" s="71">
        <v>7600</v>
      </c>
    </row>
    <row r="9" s="1" customFormat="1" ht="18.75" customHeight="1" spans="1:8">
      <c r="A9" s="261" t="s">
        <v>319</v>
      </c>
      <c r="B9" s="73" t="s">
        <v>479</v>
      </c>
      <c r="C9" s="74" t="s">
        <v>480</v>
      </c>
      <c r="D9" s="74" t="s">
        <v>430</v>
      </c>
      <c r="E9" s="74" t="s">
        <v>432</v>
      </c>
      <c r="F9" s="75">
        <v>6</v>
      </c>
      <c r="G9" s="76">
        <v>5000</v>
      </c>
      <c r="H9" s="76">
        <v>30000</v>
      </c>
    </row>
    <row r="10" s="1" customFormat="1" ht="18.75" customHeight="1" spans="1:8">
      <c r="A10" s="261" t="s">
        <v>319</v>
      </c>
      <c r="B10" s="73" t="s">
        <v>479</v>
      </c>
      <c r="C10" s="73" t="s">
        <v>481</v>
      </c>
      <c r="D10" s="77" t="s">
        <v>482</v>
      </c>
      <c r="E10" s="77" t="s">
        <v>432</v>
      </c>
      <c r="F10" s="77">
        <v>13</v>
      </c>
      <c r="G10" s="77">
        <v>4500</v>
      </c>
      <c r="H10" s="77">
        <v>58500</v>
      </c>
    </row>
    <row r="11" s="1" customFormat="1" ht="18.75" customHeight="1" spans="1:8">
      <c r="A11" s="261" t="s">
        <v>319</v>
      </c>
      <c r="B11" s="73" t="s">
        <v>479</v>
      </c>
      <c r="C11" s="78" t="s">
        <v>483</v>
      </c>
      <c r="D11" s="78" t="s">
        <v>438</v>
      </c>
      <c r="E11" s="78" t="s">
        <v>440</v>
      </c>
      <c r="F11" s="67">
        <v>19</v>
      </c>
      <c r="G11" s="79">
        <v>1700</v>
      </c>
      <c r="H11" s="79">
        <v>32300</v>
      </c>
    </row>
    <row r="12" s="1" customFormat="1" ht="18.75" customHeight="1" spans="1:8">
      <c r="A12" s="261" t="s">
        <v>319</v>
      </c>
      <c r="B12" s="73" t="s">
        <v>479</v>
      </c>
      <c r="C12" s="72" t="s">
        <v>484</v>
      </c>
      <c r="D12" s="72" t="s">
        <v>434</v>
      </c>
      <c r="E12" s="72" t="s">
        <v>432</v>
      </c>
      <c r="F12" s="69">
        <v>1</v>
      </c>
      <c r="G12" s="71">
        <v>15000</v>
      </c>
      <c r="H12" s="71">
        <v>15000</v>
      </c>
    </row>
    <row r="13" s="1" customFormat="1" ht="18.75" customHeight="1" spans="1:8">
      <c r="A13" s="261" t="s">
        <v>319</v>
      </c>
      <c r="B13" s="68" t="s">
        <v>476</v>
      </c>
      <c r="C13" s="73" t="s">
        <v>485</v>
      </c>
      <c r="D13" s="72" t="s">
        <v>437</v>
      </c>
      <c r="E13" s="72" t="s">
        <v>429</v>
      </c>
      <c r="F13" s="69">
        <v>4</v>
      </c>
      <c r="G13" s="71">
        <v>1200</v>
      </c>
      <c r="H13" s="71">
        <v>4800</v>
      </c>
    </row>
    <row r="14" s="1" customFormat="1" ht="18.75" customHeight="1" spans="1:8">
      <c r="A14" s="261" t="s">
        <v>319</v>
      </c>
      <c r="B14" s="73" t="s">
        <v>479</v>
      </c>
      <c r="C14" s="72" t="s">
        <v>486</v>
      </c>
      <c r="D14" s="72" t="s">
        <v>433</v>
      </c>
      <c r="E14" s="72" t="s">
        <v>432</v>
      </c>
      <c r="F14" s="69">
        <v>1</v>
      </c>
      <c r="G14" s="71">
        <v>4800</v>
      </c>
      <c r="H14" s="71">
        <v>4800</v>
      </c>
    </row>
    <row r="15" s="1" customFormat="1" ht="18.75" customHeight="1" spans="1:8">
      <c r="A15" s="261" t="s">
        <v>319</v>
      </c>
      <c r="B15" s="68" t="s">
        <v>476</v>
      </c>
      <c r="C15" s="72" t="s">
        <v>487</v>
      </c>
      <c r="D15" s="72" t="s">
        <v>441</v>
      </c>
      <c r="E15" s="72" t="s">
        <v>443</v>
      </c>
      <c r="F15" s="69">
        <v>4</v>
      </c>
      <c r="G15" s="71">
        <v>850</v>
      </c>
      <c r="H15" s="71">
        <v>3400</v>
      </c>
    </row>
    <row r="16" s="1" customFormat="1" ht="18.75" customHeight="1" spans="1:8">
      <c r="A16" s="261" t="s">
        <v>319</v>
      </c>
      <c r="B16" s="73" t="s">
        <v>479</v>
      </c>
      <c r="C16" s="72" t="s">
        <v>488</v>
      </c>
      <c r="D16" s="72" t="s">
        <v>444</v>
      </c>
      <c r="E16" s="72" t="s">
        <v>432</v>
      </c>
      <c r="F16" s="69">
        <v>6</v>
      </c>
      <c r="G16" s="71">
        <v>3600</v>
      </c>
      <c r="H16" s="71">
        <v>21600</v>
      </c>
    </row>
    <row r="17" s="1" customFormat="1" ht="18.75" customHeight="1" spans="1:8">
      <c r="A17" s="261" t="s">
        <v>319</v>
      </c>
      <c r="B17" s="68" t="s">
        <v>476</v>
      </c>
      <c r="C17" s="72" t="s">
        <v>489</v>
      </c>
      <c r="D17" s="72" t="s">
        <v>446</v>
      </c>
      <c r="E17" s="72" t="s">
        <v>448</v>
      </c>
      <c r="F17" s="69">
        <v>6</v>
      </c>
      <c r="G17" s="71">
        <v>800</v>
      </c>
      <c r="H17" s="71">
        <v>4800</v>
      </c>
    </row>
    <row r="18" s="1" customFormat="1" ht="18.75" customHeight="1" spans="1:8">
      <c r="A18" s="261" t="s">
        <v>319</v>
      </c>
      <c r="B18" s="73" t="s">
        <v>479</v>
      </c>
      <c r="C18" s="72" t="s">
        <v>490</v>
      </c>
      <c r="D18" s="72" t="s">
        <v>449</v>
      </c>
      <c r="E18" s="72" t="s">
        <v>432</v>
      </c>
      <c r="F18" s="69">
        <v>2</v>
      </c>
      <c r="G18" s="71">
        <v>1500</v>
      </c>
      <c r="H18" s="71">
        <v>3000</v>
      </c>
    </row>
    <row r="19" s="1" customFormat="1" ht="18.75" customHeight="1" spans="1:8">
      <c r="A19" s="261" t="s">
        <v>319</v>
      </c>
      <c r="B19" s="68" t="s">
        <v>476</v>
      </c>
      <c r="C19" s="72" t="s">
        <v>491</v>
      </c>
      <c r="D19" s="72" t="s">
        <v>452</v>
      </c>
      <c r="E19" s="72" t="s">
        <v>443</v>
      </c>
      <c r="F19" s="69">
        <v>4</v>
      </c>
      <c r="G19" s="71">
        <v>900</v>
      </c>
      <c r="H19" s="71">
        <v>3600</v>
      </c>
    </row>
    <row r="20" s="1" customFormat="1" ht="18.75" customHeight="1" spans="1:8">
      <c r="A20" s="69" t="s">
        <v>56</v>
      </c>
      <c r="B20" s="72"/>
      <c r="C20" s="72"/>
      <c r="D20" s="72"/>
      <c r="E20" s="72"/>
      <c r="F20" s="69"/>
      <c r="G20" s="71"/>
      <c r="H20" s="71">
        <f>SUM(H7:H19)</f>
        <v>196300</v>
      </c>
    </row>
  </sheetData>
  <mergeCells count="9">
    <mergeCell ref="A2:H2"/>
    <mergeCell ref="A3:C3"/>
    <mergeCell ref="F4:H4"/>
    <mergeCell ref="A20:E20"/>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K12"/>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16.3166666666667" customWidth="1"/>
    <col min="2" max="2" width="29.025" customWidth="1"/>
    <col min="3" max="3" width="23.8583333333333" customWidth="1"/>
    <col min="4" max="7" width="19.6" customWidth="1"/>
    <col min="8" max="8" width="15.425" customWidth="1"/>
    <col min="9" max="11" width="19.6" customWidth="1"/>
  </cols>
  <sheetData>
    <row r="1" customHeight="1" spans="1:11">
      <c r="A1" s="28"/>
      <c r="B1" s="28"/>
      <c r="C1" s="28"/>
      <c r="D1" s="28"/>
      <c r="E1" s="28"/>
      <c r="F1" s="28"/>
      <c r="G1" s="28"/>
      <c r="H1" s="28"/>
      <c r="I1" s="28"/>
      <c r="J1" s="28"/>
      <c r="K1" s="28"/>
    </row>
    <row r="2" ht="13.5" customHeight="1" spans="4:11">
      <c r="D2" s="29"/>
      <c r="E2" s="29"/>
      <c r="F2" s="29"/>
      <c r="G2" s="29"/>
      <c r="K2" s="50" t="s">
        <v>492</v>
      </c>
    </row>
    <row r="3" ht="27.75" customHeight="1" spans="1:11">
      <c r="A3" s="30" t="s">
        <v>493</v>
      </c>
      <c r="B3" s="30"/>
      <c r="C3" s="30"/>
      <c r="D3" s="30"/>
      <c r="E3" s="30"/>
      <c r="F3" s="30"/>
      <c r="G3" s="30"/>
      <c r="H3" s="30"/>
      <c r="I3" s="30"/>
      <c r="J3" s="30"/>
      <c r="K3" s="30"/>
    </row>
    <row r="4" ht="13.5" customHeight="1" spans="1:11">
      <c r="A4" s="31" t="str">
        <f>"单位名称：双江拉祜族佤族布朗族傣族自治县综合行政执法局"&amp;""</f>
        <v>单位名称：双江拉祜族佤族布朗族傣族自治县综合行政执法局</v>
      </c>
      <c r="B4" s="32"/>
      <c r="C4" s="32"/>
      <c r="D4" s="32"/>
      <c r="E4" s="32"/>
      <c r="F4" s="32"/>
      <c r="G4" s="32"/>
      <c r="H4" s="33"/>
      <c r="I4" s="33"/>
      <c r="J4" s="33"/>
      <c r="K4" s="51" t="s">
        <v>197</v>
      </c>
    </row>
    <row r="5" ht="21.75" customHeight="1" spans="1:11">
      <c r="A5" s="34" t="s">
        <v>285</v>
      </c>
      <c r="B5" s="34" t="s">
        <v>212</v>
      </c>
      <c r="C5" s="34" t="s">
        <v>286</v>
      </c>
      <c r="D5" s="35" t="s">
        <v>213</v>
      </c>
      <c r="E5" s="35" t="s">
        <v>214</v>
      </c>
      <c r="F5" s="35" t="s">
        <v>287</v>
      </c>
      <c r="G5" s="35" t="s">
        <v>288</v>
      </c>
      <c r="H5" s="36" t="s">
        <v>56</v>
      </c>
      <c r="I5" s="52" t="s">
        <v>494</v>
      </c>
      <c r="J5" s="53"/>
      <c r="K5" s="54"/>
    </row>
    <row r="6" ht="21.75" customHeight="1" spans="1:11">
      <c r="A6" s="37"/>
      <c r="B6" s="37"/>
      <c r="C6" s="37"/>
      <c r="D6" s="38"/>
      <c r="E6" s="38"/>
      <c r="F6" s="38"/>
      <c r="G6" s="38"/>
      <c r="H6" s="39"/>
      <c r="I6" s="35" t="s">
        <v>59</v>
      </c>
      <c r="J6" s="35" t="s">
        <v>60</v>
      </c>
      <c r="K6" s="35" t="s">
        <v>61</v>
      </c>
    </row>
    <row r="7" ht="40.5" customHeight="1" spans="1:11">
      <c r="A7" s="40"/>
      <c r="B7" s="40"/>
      <c r="C7" s="40"/>
      <c r="D7" s="41"/>
      <c r="E7" s="41"/>
      <c r="F7" s="41"/>
      <c r="G7" s="41"/>
      <c r="H7" s="42"/>
      <c r="I7" s="41" t="s">
        <v>58</v>
      </c>
      <c r="J7" s="41"/>
      <c r="K7" s="41"/>
    </row>
    <row r="8" ht="15" customHeight="1" spans="1:11">
      <c r="A8" s="43">
        <v>1</v>
      </c>
      <c r="B8" s="43">
        <v>2</v>
      </c>
      <c r="C8" s="43">
        <v>3</v>
      </c>
      <c r="D8" s="43">
        <v>4</v>
      </c>
      <c r="E8" s="43">
        <v>5</v>
      </c>
      <c r="F8" s="43">
        <v>6</v>
      </c>
      <c r="G8" s="43">
        <v>7</v>
      </c>
      <c r="H8" s="43">
        <v>8</v>
      </c>
      <c r="I8" s="43">
        <v>9</v>
      </c>
      <c r="J8" s="55">
        <v>10</v>
      </c>
      <c r="K8" s="55">
        <v>11</v>
      </c>
    </row>
    <row r="9" ht="30.65" customHeight="1" spans="1:11">
      <c r="A9" s="44"/>
      <c r="B9" s="45"/>
      <c r="C9" s="44"/>
      <c r="D9" s="44"/>
      <c r="E9" s="44"/>
      <c r="F9" s="44"/>
      <c r="G9" s="44"/>
      <c r="H9" s="46"/>
      <c r="I9" s="46"/>
      <c r="J9" s="46"/>
      <c r="K9" s="46"/>
    </row>
    <row r="10" ht="30.65" customHeight="1" spans="1:11">
      <c r="A10" s="45"/>
      <c r="B10" s="45"/>
      <c r="C10" s="45"/>
      <c r="D10" s="45"/>
      <c r="E10" s="45"/>
      <c r="F10" s="45"/>
      <c r="G10" s="45"/>
      <c r="H10" s="46"/>
      <c r="I10" s="46"/>
      <c r="J10" s="46"/>
      <c r="K10" s="46"/>
    </row>
    <row r="11" ht="18.75" customHeight="1" spans="1:11">
      <c r="A11" s="47" t="s">
        <v>148</v>
      </c>
      <c r="B11" s="48"/>
      <c r="C11" s="48"/>
      <c r="D11" s="48"/>
      <c r="E11" s="48"/>
      <c r="F11" s="48"/>
      <c r="G11" s="49"/>
      <c r="H11" s="46"/>
      <c r="I11" s="46"/>
      <c r="J11" s="46"/>
      <c r="K11" s="46"/>
    </row>
    <row r="12" customHeight="1" spans="1:1">
      <c r="A12" t="s">
        <v>495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pane ySplit="1" topLeftCell="A2" activePane="bottomLeft" state="frozen"/>
      <selection/>
      <selection pane="bottomLeft" activeCell="G16" sqref="G16"/>
    </sheetView>
  </sheetViews>
  <sheetFormatPr defaultColWidth="8" defaultRowHeight="14.25" customHeight="1" outlineLevelCol="6"/>
  <cols>
    <col min="1" max="1" width="25.7416666666667" style="1" customWidth="1"/>
    <col min="2" max="2" width="20.25" style="1" customWidth="1"/>
    <col min="3" max="3" width="27.625" style="1" customWidth="1"/>
    <col min="4" max="4" width="14.2666666666667" style="1" customWidth="1"/>
    <col min="5" max="7" width="20.8666666666667" style="1" customWidth="1"/>
    <col min="8" max="16384" width="8" style="1"/>
  </cols>
  <sheetData>
    <row r="1" s="1" customFormat="1" ht="18.75" customHeight="1" spans="4:7">
      <c r="D1" s="2"/>
      <c r="E1" s="3"/>
      <c r="F1" s="3"/>
      <c r="G1" s="4" t="s">
        <v>496</v>
      </c>
    </row>
    <row r="2" s="1" customFormat="1" ht="36.75" customHeight="1" spans="1:7">
      <c r="A2" s="5" t="str">
        <f>"2025"&amp;"年部门项目中期规划预算表"</f>
        <v>2025年部门项目中期规划预算表</v>
      </c>
      <c r="B2" s="6"/>
      <c r="C2" s="6"/>
      <c r="D2" s="6"/>
      <c r="E2" s="6"/>
      <c r="F2" s="6"/>
      <c r="G2" s="6"/>
    </row>
    <row r="3" s="1" customFormat="1" ht="18.75" customHeight="1" spans="1:7">
      <c r="A3" s="7" t="str">
        <f>"单位名称："&amp;"双江拉祜族佤族布朗族傣族自治县综合行政执法局"</f>
        <v>单位名称：双江拉祜族佤族布朗族傣族自治县综合行政执法局</v>
      </c>
      <c r="B3" s="8"/>
      <c r="C3" s="8"/>
      <c r="D3" s="8"/>
      <c r="E3" s="9"/>
      <c r="F3" s="9"/>
      <c r="G3" s="4" t="s">
        <v>197</v>
      </c>
    </row>
    <row r="4" s="1" customFormat="1" ht="18.75" customHeight="1" spans="1:7">
      <c r="A4" s="10" t="s">
        <v>286</v>
      </c>
      <c r="B4" s="10" t="s">
        <v>285</v>
      </c>
      <c r="C4" s="10" t="s">
        <v>212</v>
      </c>
      <c r="D4" s="11" t="s">
        <v>497</v>
      </c>
      <c r="E4" s="12" t="s">
        <v>59</v>
      </c>
      <c r="F4" s="13"/>
      <c r="G4" s="14"/>
    </row>
    <row r="5" s="1" customFormat="1" ht="18.75" customHeight="1" spans="1:7">
      <c r="A5" s="15"/>
      <c r="B5" s="15"/>
      <c r="C5" s="15"/>
      <c r="D5" s="16"/>
      <c r="E5" s="10" t="str">
        <f>"2025"&amp;"年"</f>
        <v>2025年</v>
      </c>
      <c r="F5" s="10" t="str">
        <f>"2025"+1&amp;"年"</f>
        <v>2026年</v>
      </c>
      <c r="G5" s="10" t="str">
        <f>"2025"+2&amp;"年"</f>
        <v>2027年</v>
      </c>
    </row>
    <row r="6" s="1" customFormat="1" ht="18.75" customHeight="1" spans="1:7">
      <c r="A6" s="17"/>
      <c r="B6" s="17"/>
      <c r="C6" s="17"/>
      <c r="D6" s="18"/>
      <c r="E6" s="17"/>
      <c r="F6" s="17"/>
      <c r="G6" s="17"/>
    </row>
    <row r="7" s="1" customFormat="1" ht="40" customHeight="1" spans="1:7">
      <c r="A7" s="19">
        <v>1</v>
      </c>
      <c r="B7" s="19">
        <v>2</v>
      </c>
      <c r="C7" s="19">
        <v>3</v>
      </c>
      <c r="D7" s="19">
        <v>4</v>
      </c>
      <c r="E7" s="19">
        <v>5</v>
      </c>
      <c r="F7" s="19">
        <v>6</v>
      </c>
      <c r="G7" s="20">
        <v>7</v>
      </c>
    </row>
    <row r="8" s="1" customFormat="1" ht="40" customHeight="1" spans="1:7">
      <c r="A8" s="21" t="s">
        <v>71</v>
      </c>
      <c r="B8" s="22"/>
      <c r="C8" s="22"/>
      <c r="D8" s="23"/>
      <c r="E8" s="24">
        <v>13153960</v>
      </c>
      <c r="F8" s="24"/>
      <c r="G8" s="24"/>
    </row>
    <row r="9" s="1" customFormat="1" ht="40" customHeight="1" spans="1:7">
      <c r="A9" s="25" t="s">
        <v>71</v>
      </c>
      <c r="B9" s="21"/>
      <c r="C9" s="21"/>
      <c r="D9" s="23"/>
      <c r="E9" s="24">
        <v>13153960</v>
      </c>
      <c r="F9" s="24"/>
      <c r="G9" s="24"/>
    </row>
    <row r="10" s="1" customFormat="1" ht="40" customHeight="1" spans="1:7">
      <c r="A10" s="26"/>
      <c r="B10" s="21" t="s">
        <v>498</v>
      </c>
      <c r="C10" s="21" t="s">
        <v>304</v>
      </c>
      <c r="D10" s="23" t="s">
        <v>499</v>
      </c>
      <c r="E10" s="24">
        <v>2000000</v>
      </c>
      <c r="F10" s="24"/>
      <c r="G10" s="24"/>
    </row>
    <row r="11" s="1" customFormat="1" ht="40" customHeight="1" spans="1:7">
      <c r="A11" s="26"/>
      <c r="B11" s="21" t="s">
        <v>498</v>
      </c>
      <c r="C11" s="21" t="s">
        <v>325</v>
      </c>
      <c r="D11" s="23" t="s">
        <v>499</v>
      </c>
      <c r="E11" s="24">
        <v>100000</v>
      </c>
      <c r="F11" s="24"/>
      <c r="G11" s="24"/>
    </row>
    <row r="12" s="1" customFormat="1" ht="40" customHeight="1" spans="1:7">
      <c r="A12" s="26"/>
      <c r="B12" s="21" t="s">
        <v>498</v>
      </c>
      <c r="C12" s="21" t="s">
        <v>317</v>
      </c>
      <c r="D12" s="23" t="s">
        <v>499</v>
      </c>
      <c r="E12" s="24">
        <v>1500000</v>
      </c>
      <c r="F12" s="24"/>
      <c r="G12" s="24"/>
    </row>
    <row r="13" s="1" customFormat="1" ht="40" customHeight="1" spans="1:7">
      <c r="A13" s="26"/>
      <c r="B13" s="21" t="s">
        <v>498</v>
      </c>
      <c r="C13" s="21" t="s">
        <v>294</v>
      </c>
      <c r="D13" s="23" t="s">
        <v>499</v>
      </c>
      <c r="E13" s="24">
        <v>6010000</v>
      </c>
      <c r="F13" s="24"/>
      <c r="G13" s="24"/>
    </row>
    <row r="14" s="1" customFormat="1" ht="40" customHeight="1" spans="1:7">
      <c r="A14" s="26"/>
      <c r="B14" s="21" t="s">
        <v>498</v>
      </c>
      <c r="C14" s="21" t="s">
        <v>298</v>
      </c>
      <c r="D14" s="23" t="s">
        <v>499</v>
      </c>
      <c r="E14" s="24">
        <v>750000</v>
      </c>
      <c r="F14" s="24"/>
      <c r="G14" s="24"/>
    </row>
    <row r="15" s="1" customFormat="1" ht="40" customHeight="1" spans="1:7">
      <c r="A15" s="26"/>
      <c r="B15" s="21" t="s">
        <v>498</v>
      </c>
      <c r="C15" s="21" t="s">
        <v>291</v>
      </c>
      <c r="D15" s="23" t="s">
        <v>499</v>
      </c>
      <c r="E15" s="24">
        <v>100000</v>
      </c>
      <c r="F15" s="24"/>
      <c r="G15" s="24"/>
    </row>
    <row r="16" s="1" customFormat="1" ht="40" customHeight="1" spans="1:7">
      <c r="A16" s="26"/>
      <c r="B16" s="21" t="s">
        <v>498</v>
      </c>
      <c r="C16" s="21" t="s">
        <v>308</v>
      </c>
      <c r="D16" s="23" t="s">
        <v>499</v>
      </c>
      <c r="E16" s="24">
        <v>200000</v>
      </c>
      <c r="F16" s="24"/>
      <c r="G16" s="24"/>
    </row>
    <row r="17" s="1" customFormat="1" ht="40" customHeight="1" spans="1:7">
      <c r="A17" s="26"/>
      <c r="B17" s="21" t="s">
        <v>498</v>
      </c>
      <c r="C17" s="21" t="s">
        <v>310</v>
      </c>
      <c r="D17" s="23" t="s">
        <v>499</v>
      </c>
      <c r="E17" s="24">
        <v>1500000</v>
      </c>
      <c r="F17" s="24"/>
      <c r="G17" s="24"/>
    </row>
    <row r="18" s="1" customFormat="1" ht="40" customHeight="1" spans="1:7">
      <c r="A18" s="26"/>
      <c r="B18" s="21" t="s">
        <v>498</v>
      </c>
      <c r="C18" s="21" t="s">
        <v>321</v>
      </c>
      <c r="D18" s="23" t="s">
        <v>499</v>
      </c>
      <c r="E18" s="24">
        <v>133960</v>
      </c>
      <c r="F18" s="24"/>
      <c r="G18" s="24"/>
    </row>
    <row r="19" s="1" customFormat="1" ht="40" customHeight="1" spans="1:7">
      <c r="A19" s="26"/>
      <c r="B19" s="21" t="s">
        <v>500</v>
      </c>
      <c r="C19" s="21" t="s">
        <v>319</v>
      </c>
      <c r="D19" s="23" t="s">
        <v>499</v>
      </c>
      <c r="E19" s="24">
        <v>360000</v>
      </c>
      <c r="F19" s="24"/>
      <c r="G19" s="24"/>
    </row>
    <row r="20" s="1" customFormat="1" ht="40" customHeight="1" spans="1:7">
      <c r="A20" s="26"/>
      <c r="B20" s="21" t="s">
        <v>500</v>
      </c>
      <c r="C20" s="21" t="s">
        <v>323</v>
      </c>
      <c r="D20" s="23" t="s">
        <v>499</v>
      </c>
      <c r="E20" s="24">
        <v>350000</v>
      </c>
      <c r="F20" s="24"/>
      <c r="G20" s="24"/>
    </row>
    <row r="21" s="1" customFormat="1" ht="40" customHeight="1" spans="1:7">
      <c r="A21" s="26"/>
      <c r="B21" s="21" t="s">
        <v>500</v>
      </c>
      <c r="C21" s="21" t="s">
        <v>314</v>
      </c>
      <c r="D21" s="23" t="s">
        <v>499</v>
      </c>
      <c r="E21" s="24">
        <v>150000</v>
      </c>
      <c r="F21" s="24"/>
      <c r="G21" s="24"/>
    </row>
    <row r="22" s="1" customFormat="1" ht="40" customHeight="1" spans="1:7">
      <c r="A22" s="23" t="s">
        <v>56</v>
      </c>
      <c r="B22" s="27"/>
      <c r="C22" s="27"/>
      <c r="D22" s="27"/>
      <c r="E22" s="24">
        <v>13153960</v>
      </c>
      <c r="F22" s="24"/>
      <c r="G22" s="24"/>
    </row>
  </sheetData>
  <mergeCells count="11">
    <mergeCell ref="A2:G2"/>
    <mergeCell ref="A3:D3"/>
    <mergeCell ref="E4:G4"/>
    <mergeCell ref="A22:D2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pane ySplit="1" topLeftCell="A2" activePane="bottomLeft" state="frozen"/>
      <selection/>
      <selection pane="bottomLeft" activeCell="G17" sqref="G17"/>
    </sheetView>
  </sheetViews>
  <sheetFormatPr defaultColWidth="8" defaultRowHeight="14.25" customHeight="1"/>
  <cols>
    <col min="1" max="1" width="18.5" style="1" customWidth="1"/>
    <col min="2" max="2" width="30.875" style="1" customWidth="1"/>
    <col min="3" max="8" width="17.8666666666667" style="1" customWidth="1"/>
    <col min="9" max="11" width="18" style="1" customWidth="1"/>
    <col min="12" max="12" width="17.8666666666667" style="1" customWidth="1"/>
    <col min="13" max="13" width="18" style="1" customWidth="1"/>
    <col min="14" max="14" width="17.8666666666667" style="1" customWidth="1"/>
    <col min="15" max="15" width="14.125" style="1" customWidth="1"/>
    <col min="16" max="16" width="13.375" style="1" customWidth="1"/>
    <col min="17" max="17" width="15.5" style="1" customWidth="1"/>
    <col min="18" max="19" width="17.8666666666667" style="1" customWidth="1"/>
    <col min="20" max="16384" width="8" style="1"/>
  </cols>
  <sheetData>
    <row r="1" s="1" customFormat="1" ht="19.5" customHeight="1" spans="10:19">
      <c r="J1" s="212"/>
      <c r="O1" s="100"/>
      <c r="P1" s="100"/>
      <c r="Q1" s="100"/>
      <c r="R1" s="100"/>
      <c r="S1" s="85" t="s">
        <v>53</v>
      </c>
    </row>
    <row r="2" s="1" customFormat="1" ht="57.75" customHeight="1" spans="1:19">
      <c r="A2" s="171" t="str">
        <f>"2025"&amp;"年部门收入预算表"</f>
        <v>2025年部门收入预算表</v>
      </c>
      <c r="B2" s="222"/>
      <c r="C2" s="222"/>
      <c r="D2" s="222"/>
      <c r="E2" s="222"/>
      <c r="F2" s="222"/>
      <c r="G2" s="222"/>
      <c r="H2" s="222"/>
      <c r="I2" s="222"/>
      <c r="J2" s="222"/>
      <c r="K2" s="222"/>
      <c r="L2" s="222"/>
      <c r="M2" s="222"/>
      <c r="N2" s="222"/>
      <c r="O2" s="238"/>
      <c r="P2" s="238"/>
      <c r="Q2" s="238"/>
      <c r="R2" s="238"/>
      <c r="S2" s="238"/>
    </row>
    <row r="3" s="1" customFormat="1" ht="34" customHeight="1" spans="1:19">
      <c r="A3" s="58" t="str">
        <f>"单位名称："&amp;"双江拉祜族佤族布朗族傣族自治县综合行政执法局"</f>
        <v>单位名称：双江拉祜族佤族布朗族傣族自治县综合行政执法局</v>
      </c>
      <c r="B3" s="223"/>
      <c r="C3" s="223"/>
      <c r="D3" s="223"/>
      <c r="E3" s="223"/>
      <c r="F3" s="223"/>
      <c r="G3" s="223"/>
      <c r="H3" s="223"/>
      <c r="I3" s="223"/>
      <c r="J3" s="239"/>
      <c r="K3" s="223"/>
      <c r="L3" s="223"/>
      <c r="M3" s="223"/>
      <c r="N3" s="223"/>
      <c r="O3" s="239"/>
      <c r="P3" s="239"/>
      <c r="Q3" s="239"/>
      <c r="R3" s="239"/>
      <c r="S3" s="85" t="s">
        <v>1</v>
      </c>
    </row>
    <row r="4" s="1" customFormat="1" ht="18.75" customHeight="1" spans="1:19">
      <c r="A4" s="224" t="s">
        <v>54</v>
      </c>
      <c r="B4" s="225" t="s">
        <v>55</v>
      </c>
      <c r="C4" s="225" t="s">
        <v>56</v>
      </c>
      <c r="D4" s="226" t="s">
        <v>57</v>
      </c>
      <c r="E4" s="227"/>
      <c r="F4" s="227"/>
      <c r="G4" s="227"/>
      <c r="H4" s="227"/>
      <c r="I4" s="227"/>
      <c r="J4" s="240"/>
      <c r="K4" s="227"/>
      <c r="L4" s="227"/>
      <c r="M4" s="227"/>
      <c r="N4" s="241"/>
      <c r="O4" s="226" t="s">
        <v>46</v>
      </c>
      <c r="P4" s="226"/>
      <c r="Q4" s="226"/>
      <c r="R4" s="226"/>
      <c r="S4" s="244"/>
    </row>
    <row r="5" s="1" customFormat="1" ht="18.75" customHeight="1" spans="1:19">
      <c r="A5" s="228"/>
      <c r="B5" s="229"/>
      <c r="C5" s="229"/>
      <c r="D5" s="230" t="s">
        <v>58</v>
      </c>
      <c r="E5" s="230" t="s">
        <v>59</v>
      </c>
      <c r="F5" s="230" t="s">
        <v>60</v>
      </c>
      <c r="G5" s="230" t="s">
        <v>61</v>
      </c>
      <c r="H5" s="230" t="s">
        <v>62</v>
      </c>
      <c r="I5" s="242" t="s">
        <v>63</v>
      </c>
      <c r="J5" s="242"/>
      <c r="K5" s="242"/>
      <c r="L5" s="242"/>
      <c r="M5" s="242"/>
      <c r="N5" s="233"/>
      <c r="O5" s="230" t="s">
        <v>58</v>
      </c>
      <c r="P5" s="230" t="s">
        <v>59</v>
      </c>
      <c r="Q5" s="230" t="s">
        <v>60</v>
      </c>
      <c r="R5" s="230" t="s">
        <v>61</v>
      </c>
      <c r="S5" s="230" t="s">
        <v>64</v>
      </c>
    </row>
    <row r="6" s="1" customFormat="1" ht="18.75" customHeight="1" spans="1:19">
      <c r="A6" s="231"/>
      <c r="B6" s="232"/>
      <c r="C6" s="232"/>
      <c r="D6" s="233"/>
      <c r="E6" s="233"/>
      <c r="F6" s="233"/>
      <c r="G6" s="233"/>
      <c r="H6" s="233"/>
      <c r="I6" s="232" t="s">
        <v>58</v>
      </c>
      <c r="J6" s="232" t="s">
        <v>65</v>
      </c>
      <c r="K6" s="232" t="s">
        <v>66</v>
      </c>
      <c r="L6" s="232" t="s">
        <v>67</v>
      </c>
      <c r="M6" s="232" t="s">
        <v>68</v>
      </c>
      <c r="N6" s="232" t="s">
        <v>69</v>
      </c>
      <c r="O6" s="243"/>
      <c r="P6" s="243"/>
      <c r="Q6" s="243"/>
      <c r="R6" s="243"/>
      <c r="S6" s="233"/>
    </row>
    <row r="7" s="1" customFormat="1" ht="33" customHeight="1" spans="1:19">
      <c r="A7" s="198">
        <v>1</v>
      </c>
      <c r="B7" s="198">
        <v>2</v>
      </c>
      <c r="C7" s="198">
        <v>3</v>
      </c>
      <c r="D7" s="198">
        <v>4</v>
      </c>
      <c r="E7" s="198">
        <v>5</v>
      </c>
      <c r="F7" s="198">
        <v>6</v>
      </c>
      <c r="G7" s="198">
        <v>7</v>
      </c>
      <c r="H7" s="198">
        <v>8</v>
      </c>
      <c r="I7" s="198">
        <v>9</v>
      </c>
      <c r="J7" s="198">
        <v>10</v>
      </c>
      <c r="K7" s="198">
        <v>11</v>
      </c>
      <c r="L7" s="198">
        <v>12</v>
      </c>
      <c r="M7" s="198">
        <v>13</v>
      </c>
      <c r="N7" s="198">
        <v>14</v>
      </c>
      <c r="O7" s="198">
        <v>15</v>
      </c>
      <c r="P7" s="198">
        <v>16</v>
      </c>
      <c r="Q7" s="198">
        <v>17</v>
      </c>
      <c r="R7" s="198">
        <v>18</v>
      </c>
      <c r="S7" s="198">
        <v>19</v>
      </c>
    </row>
    <row r="8" s="1" customFormat="1" ht="38" customHeight="1" spans="1:19">
      <c r="A8" s="234" t="s">
        <v>70</v>
      </c>
      <c r="B8" s="235" t="s">
        <v>71</v>
      </c>
      <c r="C8" s="24">
        <v>24446234.1</v>
      </c>
      <c r="D8" s="24">
        <v>24446234.1</v>
      </c>
      <c r="E8" s="24">
        <v>24446234.1</v>
      </c>
      <c r="F8" s="24"/>
      <c r="G8" s="24"/>
      <c r="H8" s="24"/>
      <c r="I8" s="24"/>
      <c r="J8" s="24"/>
      <c r="K8" s="24"/>
      <c r="L8" s="24"/>
      <c r="M8" s="24"/>
      <c r="N8" s="24"/>
      <c r="O8" s="24"/>
      <c r="P8" s="24"/>
      <c r="Q8" s="24"/>
      <c r="R8" s="24"/>
      <c r="S8" s="24"/>
    </row>
    <row r="9" s="1" customFormat="1" ht="39" customHeight="1" spans="1:19">
      <c r="A9" s="236" t="s">
        <v>56</v>
      </c>
      <c r="B9" s="237"/>
      <c r="C9" s="24">
        <v>24446234.1</v>
      </c>
      <c r="D9" s="24">
        <v>24446234.1</v>
      </c>
      <c r="E9" s="24">
        <v>24446234.1</v>
      </c>
      <c r="F9" s="24"/>
      <c r="G9" s="24"/>
      <c r="H9" s="24"/>
      <c r="I9" s="24"/>
      <c r="J9" s="24"/>
      <c r="K9" s="24"/>
      <c r="L9" s="24"/>
      <c r="M9" s="24"/>
      <c r="N9" s="24"/>
      <c r="O9" s="24"/>
      <c r="P9" s="24"/>
      <c r="Q9" s="24"/>
      <c r="R9" s="24"/>
      <c r="S9" s="2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0"/>
  <sheetViews>
    <sheetView showZeros="0" workbookViewId="0">
      <pane ySplit="1" topLeftCell="A26" activePane="bottomLeft" state="frozen"/>
      <selection/>
      <selection pane="bottomLeft" activeCell="H17" sqref="H17"/>
    </sheetView>
  </sheetViews>
  <sheetFormatPr defaultColWidth="8" defaultRowHeight="14.25" customHeight="1"/>
  <cols>
    <col min="1" max="1" width="12.5" style="1" customWidth="1"/>
    <col min="2" max="2" width="33" style="1" customWidth="1"/>
    <col min="3" max="6" width="16.75" style="1" customWidth="1"/>
    <col min="7" max="8" width="16.625" style="1" customWidth="1"/>
    <col min="9" max="9" width="16.4916666666667" style="1" customWidth="1"/>
    <col min="10" max="11" width="16.625" style="1" customWidth="1"/>
    <col min="12" max="14" width="16.4916666666667" style="1" customWidth="1"/>
    <col min="15" max="15" width="16.625" style="1" customWidth="1"/>
    <col min="16" max="16384" width="8" style="1"/>
  </cols>
  <sheetData>
    <row r="1" s="1" customFormat="1" ht="19.5" customHeight="1" spans="4:15">
      <c r="D1" s="212"/>
      <c r="H1" s="212"/>
      <c r="J1" s="212"/>
      <c r="O1" s="56" t="s">
        <v>72</v>
      </c>
    </row>
    <row r="2" s="1" customFormat="1" ht="42" customHeight="1" spans="1:15">
      <c r="A2" s="5" t="str">
        <f>"2025"&amp;"年部门支出预算表"</f>
        <v>2025年部门支出预算表</v>
      </c>
      <c r="B2" s="213"/>
      <c r="C2" s="213"/>
      <c r="D2" s="213"/>
      <c r="E2" s="213"/>
      <c r="F2" s="213"/>
      <c r="G2" s="213"/>
      <c r="H2" s="213"/>
      <c r="I2" s="213"/>
      <c r="J2" s="213"/>
      <c r="K2" s="213"/>
      <c r="L2" s="213"/>
      <c r="M2" s="213"/>
      <c r="N2" s="213"/>
      <c r="O2" s="213"/>
    </row>
    <row r="3" s="1" customFormat="1" ht="18.75" customHeight="1" spans="1:15">
      <c r="A3" s="214" t="str">
        <f>"单位名称："&amp;"双江拉祜族佤族布朗族傣族自治县综合行政执法局"</f>
        <v>单位名称：双江拉祜族佤族布朗族傣族自治县综合行政执法局</v>
      </c>
      <c r="B3" s="215"/>
      <c r="C3" s="99"/>
      <c r="D3" s="3"/>
      <c r="E3" s="99"/>
      <c r="F3" s="99"/>
      <c r="G3" s="99"/>
      <c r="H3" s="3"/>
      <c r="I3" s="99"/>
      <c r="J3" s="3"/>
      <c r="K3" s="99"/>
      <c r="L3" s="99"/>
      <c r="M3" s="221"/>
      <c r="N3" s="221"/>
      <c r="O3" s="56" t="s">
        <v>1</v>
      </c>
    </row>
    <row r="4" s="1" customFormat="1" ht="18.75" customHeight="1" spans="1:15">
      <c r="A4" s="10" t="s">
        <v>73</v>
      </c>
      <c r="B4" s="10" t="s">
        <v>74</v>
      </c>
      <c r="C4" s="10" t="s">
        <v>56</v>
      </c>
      <c r="D4" s="12" t="s">
        <v>59</v>
      </c>
      <c r="E4" s="108"/>
      <c r="F4" s="179"/>
      <c r="G4" s="10" t="s">
        <v>60</v>
      </c>
      <c r="H4" s="10" t="s">
        <v>61</v>
      </c>
      <c r="I4" s="10" t="s">
        <v>75</v>
      </c>
      <c r="J4" s="12" t="s">
        <v>76</v>
      </c>
      <c r="K4" s="13"/>
      <c r="L4" s="13"/>
      <c r="M4" s="13"/>
      <c r="N4" s="13"/>
      <c r="O4" s="14"/>
    </row>
    <row r="5" s="1" customFormat="1" ht="29.25" customHeight="1" spans="1:15">
      <c r="A5" s="18"/>
      <c r="B5" s="18"/>
      <c r="C5" s="18"/>
      <c r="D5" s="185" t="s">
        <v>58</v>
      </c>
      <c r="E5" s="128" t="s">
        <v>77</v>
      </c>
      <c r="F5" s="128" t="s">
        <v>78</v>
      </c>
      <c r="G5" s="18"/>
      <c r="H5" s="18"/>
      <c r="I5" s="18"/>
      <c r="J5" s="185" t="s">
        <v>58</v>
      </c>
      <c r="K5" s="64" t="s">
        <v>79</v>
      </c>
      <c r="L5" s="64" t="s">
        <v>80</v>
      </c>
      <c r="M5" s="64" t="s">
        <v>81</v>
      </c>
      <c r="N5" s="64" t="s">
        <v>82</v>
      </c>
      <c r="O5" s="64" t="s">
        <v>83</v>
      </c>
    </row>
    <row r="6" s="1" customFormat="1" ht="26" customHeight="1" spans="1:15">
      <c r="A6" s="154">
        <v>1</v>
      </c>
      <c r="B6" s="154">
        <v>2</v>
      </c>
      <c r="C6" s="198">
        <v>3</v>
      </c>
      <c r="D6" s="198">
        <v>4</v>
      </c>
      <c r="E6" s="198">
        <v>5</v>
      </c>
      <c r="F6" s="198">
        <v>6</v>
      </c>
      <c r="G6" s="198">
        <v>7</v>
      </c>
      <c r="H6" s="198">
        <v>8</v>
      </c>
      <c r="I6" s="198">
        <v>9</v>
      </c>
      <c r="J6" s="198">
        <v>10</v>
      </c>
      <c r="K6" s="198">
        <v>11</v>
      </c>
      <c r="L6" s="198">
        <v>12</v>
      </c>
      <c r="M6" s="198">
        <v>13</v>
      </c>
      <c r="N6" s="198">
        <v>14</v>
      </c>
      <c r="O6" s="198">
        <v>15</v>
      </c>
    </row>
    <row r="7" s="1" customFormat="1" ht="26" customHeight="1" spans="1:15">
      <c r="A7" s="210" t="s">
        <v>84</v>
      </c>
      <c r="B7" s="210" t="s">
        <v>85</v>
      </c>
      <c r="C7" s="24">
        <v>928517.23</v>
      </c>
      <c r="D7" s="24">
        <v>928517.23</v>
      </c>
      <c r="E7" s="24">
        <v>928517.23</v>
      </c>
      <c r="F7" s="24"/>
      <c r="G7" s="24"/>
      <c r="H7" s="24"/>
      <c r="I7" s="24"/>
      <c r="J7" s="24"/>
      <c r="K7" s="24"/>
      <c r="L7" s="24"/>
      <c r="M7" s="24"/>
      <c r="N7" s="24"/>
      <c r="O7" s="24"/>
    </row>
    <row r="8" s="1" customFormat="1" ht="26" customHeight="1" spans="1:15">
      <c r="A8" s="256" t="s">
        <v>86</v>
      </c>
      <c r="B8" s="256" t="s">
        <v>87</v>
      </c>
      <c r="C8" s="24">
        <v>852632.96</v>
      </c>
      <c r="D8" s="24">
        <v>852632.96</v>
      </c>
      <c r="E8" s="24">
        <v>852632.96</v>
      </c>
      <c r="F8" s="24"/>
      <c r="G8" s="24"/>
      <c r="H8" s="24"/>
      <c r="I8" s="24"/>
      <c r="J8" s="24"/>
      <c r="K8" s="24"/>
      <c r="L8" s="24"/>
      <c r="M8" s="24"/>
      <c r="N8" s="24"/>
      <c r="O8" s="24"/>
    </row>
    <row r="9" s="1" customFormat="1" ht="26" customHeight="1" spans="1:15">
      <c r="A9" s="257" t="s">
        <v>88</v>
      </c>
      <c r="B9" s="258" t="s">
        <v>89</v>
      </c>
      <c r="C9" s="24">
        <v>2000</v>
      </c>
      <c r="D9" s="24">
        <v>2000</v>
      </c>
      <c r="E9" s="24">
        <v>2000</v>
      </c>
      <c r="F9" s="24"/>
      <c r="G9" s="24"/>
      <c r="H9" s="24"/>
      <c r="I9" s="24"/>
      <c r="J9" s="24"/>
      <c r="K9" s="24"/>
      <c r="L9" s="24"/>
      <c r="M9" s="24"/>
      <c r="N9" s="24"/>
      <c r="O9" s="24"/>
    </row>
    <row r="10" s="1" customFormat="1" ht="26" customHeight="1" spans="1:15">
      <c r="A10" s="257" t="s">
        <v>90</v>
      </c>
      <c r="B10" s="258" t="s">
        <v>91</v>
      </c>
      <c r="C10" s="24">
        <v>133672.8</v>
      </c>
      <c r="D10" s="24">
        <v>133672.8</v>
      </c>
      <c r="E10" s="24">
        <v>133672.8</v>
      </c>
      <c r="F10" s="24"/>
      <c r="G10" s="24"/>
      <c r="H10" s="24"/>
      <c r="I10" s="24"/>
      <c r="J10" s="24"/>
      <c r="K10" s="24"/>
      <c r="L10" s="24"/>
      <c r="M10" s="24"/>
      <c r="N10" s="24"/>
      <c r="O10" s="24"/>
    </row>
    <row r="11" s="1" customFormat="1" ht="26" customHeight="1" spans="1:15">
      <c r="A11" s="257" t="s">
        <v>92</v>
      </c>
      <c r="B11" s="258" t="s">
        <v>93</v>
      </c>
      <c r="C11" s="24">
        <v>716960.16</v>
      </c>
      <c r="D11" s="24">
        <v>716960.16</v>
      </c>
      <c r="E11" s="24">
        <v>716960.16</v>
      </c>
      <c r="F11" s="24"/>
      <c r="G11" s="24"/>
      <c r="H11" s="24"/>
      <c r="I11" s="24"/>
      <c r="J11" s="24"/>
      <c r="K11" s="24"/>
      <c r="L11" s="24"/>
      <c r="M11" s="24"/>
      <c r="N11" s="24"/>
      <c r="O11" s="24"/>
    </row>
    <row r="12" s="1" customFormat="1" ht="26" customHeight="1" spans="1:15">
      <c r="A12" s="257" t="s">
        <v>94</v>
      </c>
      <c r="B12" s="258" t="s">
        <v>95</v>
      </c>
      <c r="C12" s="24"/>
      <c r="D12" s="24"/>
      <c r="E12" s="24"/>
      <c r="F12" s="24"/>
      <c r="G12" s="24"/>
      <c r="H12" s="24"/>
      <c r="I12" s="24"/>
      <c r="J12" s="24"/>
      <c r="K12" s="24"/>
      <c r="L12" s="24"/>
      <c r="M12" s="24"/>
      <c r="N12" s="24"/>
      <c r="O12" s="24"/>
    </row>
    <row r="13" s="1" customFormat="1" ht="26" customHeight="1" spans="1:15">
      <c r="A13" s="256" t="s">
        <v>96</v>
      </c>
      <c r="B13" s="256" t="s">
        <v>97</v>
      </c>
      <c r="C13" s="24">
        <v>61594.11</v>
      </c>
      <c r="D13" s="24">
        <v>61594.11</v>
      </c>
      <c r="E13" s="24">
        <v>61594.11</v>
      </c>
      <c r="F13" s="24"/>
      <c r="G13" s="24"/>
      <c r="H13" s="24"/>
      <c r="I13" s="24"/>
      <c r="J13" s="24"/>
      <c r="K13" s="24"/>
      <c r="L13" s="24"/>
      <c r="M13" s="24"/>
      <c r="N13" s="24"/>
      <c r="O13" s="24"/>
    </row>
    <row r="14" s="1" customFormat="1" ht="26" customHeight="1" spans="1:15">
      <c r="A14" s="257" t="s">
        <v>98</v>
      </c>
      <c r="B14" s="258" t="s">
        <v>99</v>
      </c>
      <c r="C14" s="24">
        <v>61594.11</v>
      </c>
      <c r="D14" s="24">
        <v>61594.11</v>
      </c>
      <c r="E14" s="24">
        <v>61594.11</v>
      </c>
      <c r="F14" s="24"/>
      <c r="G14" s="24"/>
      <c r="H14" s="24"/>
      <c r="I14" s="24"/>
      <c r="J14" s="24"/>
      <c r="K14" s="24"/>
      <c r="L14" s="24"/>
      <c r="M14" s="24"/>
      <c r="N14" s="24"/>
      <c r="O14" s="24"/>
    </row>
    <row r="15" s="1" customFormat="1" ht="26" customHeight="1" spans="1:15">
      <c r="A15" s="256" t="s">
        <v>100</v>
      </c>
      <c r="B15" s="256" t="s">
        <v>101</v>
      </c>
      <c r="C15" s="24">
        <v>14290.16</v>
      </c>
      <c r="D15" s="24">
        <v>14290.16</v>
      </c>
      <c r="E15" s="24">
        <v>14290.16</v>
      </c>
      <c r="F15" s="24"/>
      <c r="G15" s="24"/>
      <c r="H15" s="24"/>
      <c r="I15" s="24"/>
      <c r="J15" s="24"/>
      <c r="K15" s="24"/>
      <c r="L15" s="24"/>
      <c r="M15" s="24"/>
      <c r="N15" s="24"/>
      <c r="O15" s="24"/>
    </row>
    <row r="16" s="1" customFormat="1" ht="26" customHeight="1" spans="1:15">
      <c r="A16" s="257" t="s">
        <v>102</v>
      </c>
      <c r="B16" s="258" t="s">
        <v>101</v>
      </c>
      <c r="C16" s="24">
        <v>14290.16</v>
      </c>
      <c r="D16" s="24">
        <v>14290.16</v>
      </c>
      <c r="E16" s="24">
        <v>14290.16</v>
      </c>
      <c r="F16" s="24"/>
      <c r="G16" s="24"/>
      <c r="H16" s="24"/>
      <c r="I16" s="24"/>
      <c r="J16" s="24"/>
      <c r="K16" s="24"/>
      <c r="L16" s="24"/>
      <c r="M16" s="24"/>
      <c r="N16" s="24"/>
      <c r="O16" s="24"/>
    </row>
    <row r="17" s="1" customFormat="1" ht="26" customHeight="1" spans="1:15">
      <c r="A17" s="210" t="s">
        <v>103</v>
      </c>
      <c r="B17" s="210" t="s">
        <v>104</v>
      </c>
      <c r="C17" s="24">
        <v>317584.59</v>
      </c>
      <c r="D17" s="24">
        <v>317584.59</v>
      </c>
      <c r="E17" s="24">
        <v>317584.59</v>
      </c>
      <c r="F17" s="24"/>
      <c r="G17" s="24"/>
      <c r="H17" s="24"/>
      <c r="I17" s="24"/>
      <c r="J17" s="24"/>
      <c r="K17" s="24"/>
      <c r="L17" s="24"/>
      <c r="M17" s="24"/>
      <c r="N17" s="24"/>
      <c r="O17" s="24"/>
    </row>
    <row r="18" s="1" customFormat="1" ht="26" customHeight="1" spans="1:15">
      <c r="A18" s="256" t="s">
        <v>105</v>
      </c>
      <c r="B18" s="256" t="s">
        <v>106</v>
      </c>
      <c r="C18" s="24">
        <v>317584.59</v>
      </c>
      <c r="D18" s="24">
        <v>317584.59</v>
      </c>
      <c r="E18" s="24">
        <v>317584.59</v>
      </c>
      <c r="F18" s="24"/>
      <c r="G18" s="24"/>
      <c r="H18" s="24"/>
      <c r="I18" s="24"/>
      <c r="J18" s="24"/>
      <c r="K18" s="24"/>
      <c r="L18" s="24"/>
      <c r="M18" s="24"/>
      <c r="N18" s="24"/>
      <c r="O18" s="24"/>
    </row>
    <row r="19" s="1" customFormat="1" ht="26" customHeight="1" spans="1:15">
      <c r="A19" s="257" t="s">
        <v>107</v>
      </c>
      <c r="B19" s="258" t="s">
        <v>108</v>
      </c>
      <c r="C19" s="24">
        <v>145535.02</v>
      </c>
      <c r="D19" s="24">
        <v>145535.02</v>
      </c>
      <c r="E19" s="24">
        <v>145535.02</v>
      </c>
      <c r="F19" s="24"/>
      <c r="G19" s="24"/>
      <c r="H19" s="24"/>
      <c r="I19" s="24"/>
      <c r="J19" s="24"/>
      <c r="K19" s="24"/>
      <c r="L19" s="24"/>
      <c r="M19" s="24"/>
      <c r="N19" s="24"/>
      <c r="O19" s="24"/>
    </row>
    <row r="20" s="1" customFormat="1" ht="26" customHeight="1" spans="1:15">
      <c r="A20" s="257" t="s">
        <v>109</v>
      </c>
      <c r="B20" s="258" t="s">
        <v>110</v>
      </c>
      <c r="C20" s="24">
        <v>144943.09</v>
      </c>
      <c r="D20" s="24">
        <v>144943.09</v>
      </c>
      <c r="E20" s="24">
        <v>144943.09</v>
      </c>
      <c r="F20" s="24"/>
      <c r="G20" s="24"/>
      <c r="H20" s="24"/>
      <c r="I20" s="24"/>
      <c r="J20" s="24"/>
      <c r="K20" s="24"/>
      <c r="L20" s="24"/>
      <c r="M20" s="24"/>
      <c r="N20" s="24"/>
      <c r="O20" s="24"/>
    </row>
    <row r="21" s="1" customFormat="1" ht="26" customHeight="1" spans="1:15">
      <c r="A21" s="257" t="s">
        <v>111</v>
      </c>
      <c r="B21" s="258" t="s">
        <v>112</v>
      </c>
      <c r="C21" s="24">
        <v>7800</v>
      </c>
      <c r="D21" s="24">
        <v>7800</v>
      </c>
      <c r="E21" s="24">
        <v>7800</v>
      </c>
      <c r="F21" s="24"/>
      <c r="G21" s="24"/>
      <c r="H21" s="24"/>
      <c r="I21" s="24"/>
      <c r="J21" s="24"/>
      <c r="K21" s="24"/>
      <c r="L21" s="24"/>
      <c r="M21" s="24"/>
      <c r="N21" s="24"/>
      <c r="O21" s="24"/>
    </row>
    <row r="22" s="1" customFormat="1" ht="26" customHeight="1" spans="1:15">
      <c r="A22" s="257" t="s">
        <v>113</v>
      </c>
      <c r="B22" s="258" t="s">
        <v>114</v>
      </c>
      <c r="C22" s="24">
        <v>19306.48</v>
      </c>
      <c r="D22" s="24">
        <v>19306.48</v>
      </c>
      <c r="E22" s="24">
        <v>19306.48</v>
      </c>
      <c r="F22" s="24"/>
      <c r="G22" s="24"/>
      <c r="H22" s="24"/>
      <c r="I22" s="24"/>
      <c r="J22" s="24"/>
      <c r="K22" s="24"/>
      <c r="L22" s="24"/>
      <c r="M22" s="24"/>
      <c r="N22" s="24"/>
      <c r="O22" s="24"/>
    </row>
    <row r="23" s="1" customFormat="1" ht="26" customHeight="1" spans="1:15">
      <c r="A23" s="210" t="s">
        <v>115</v>
      </c>
      <c r="B23" s="210" t="s">
        <v>116</v>
      </c>
      <c r="C23" s="24">
        <v>22362412.16</v>
      </c>
      <c r="D23" s="24">
        <v>22362412.16</v>
      </c>
      <c r="E23" s="24">
        <v>9508452.16</v>
      </c>
      <c r="F23" s="24">
        <v>12853960</v>
      </c>
      <c r="G23" s="24"/>
      <c r="H23" s="24"/>
      <c r="I23" s="24"/>
      <c r="J23" s="24"/>
      <c r="K23" s="24"/>
      <c r="L23" s="24"/>
      <c r="M23" s="24"/>
      <c r="N23" s="24"/>
      <c r="O23" s="24"/>
    </row>
    <row r="24" s="1" customFormat="1" ht="26" customHeight="1" spans="1:15">
      <c r="A24" s="256" t="s">
        <v>117</v>
      </c>
      <c r="B24" s="256" t="s">
        <v>118</v>
      </c>
      <c r="C24" s="24">
        <v>12352412.16</v>
      </c>
      <c r="D24" s="24">
        <v>12352412.16</v>
      </c>
      <c r="E24" s="24">
        <v>9508452.16</v>
      </c>
      <c r="F24" s="24">
        <v>2843960</v>
      </c>
      <c r="G24" s="24"/>
      <c r="H24" s="24"/>
      <c r="I24" s="24"/>
      <c r="J24" s="24"/>
      <c r="K24" s="24"/>
      <c r="L24" s="24"/>
      <c r="M24" s="24"/>
      <c r="N24" s="24"/>
      <c r="O24" s="24"/>
    </row>
    <row r="25" s="1" customFormat="1" ht="26" customHeight="1" spans="1:15">
      <c r="A25" s="257" t="s">
        <v>119</v>
      </c>
      <c r="B25" s="258" t="s">
        <v>120</v>
      </c>
      <c r="C25" s="24">
        <v>5587479.64</v>
      </c>
      <c r="D25" s="24">
        <v>5587479.64</v>
      </c>
      <c r="E25" s="24">
        <v>5587479.64</v>
      </c>
      <c r="F25" s="24"/>
      <c r="G25" s="24"/>
      <c r="H25" s="24"/>
      <c r="I25" s="24"/>
      <c r="J25" s="24"/>
      <c r="K25" s="24"/>
      <c r="L25" s="24"/>
      <c r="M25" s="24"/>
      <c r="N25" s="24"/>
      <c r="O25" s="24"/>
    </row>
    <row r="26" s="1" customFormat="1" ht="26" customHeight="1" spans="1:15">
      <c r="A26" s="257" t="s">
        <v>121</v>
      </c>
      <c r="B26" s="258" t="s">
        <v>122</v>
      </c>
      <c r="C26" s="24">
        <v>6764932.52</v>
      </c>
      <c r="D26" s="24">
        <v>6764932.52</v>
      </c>
      <c r="E26" s="24">
        <v>3920972.52</v>
      </c>
      <c r="F26" s="24">
        <v>2843960</v>
      </c>
      <c r="G26" s="24"/>
      <c r="H26" s="24"/>
      <c r="I26" s="24"/>
      <c r="J26" s="24"/>
      <c r="K26" s="24"/>
      <c r="L26" s="24"/>
      <c r="M26" s="24"/>
      <c r="N26" s="24"/>
      <c r="O26" s="24"/>
    </row>
    <row r="27" s="1" customFormat="1" ht="26" customHeight="1" spans="1:15">
      <c r="A27" s="256" t="s">
        <v>123</v>
      </c>
      <c r="B27" s="256" t="s">
        <v>124</v>
      </c>
      <c r="C27" s="24">
        <v>750000</v>
      </c>
      <c r="D27" s="24">
        <v>750000</v>
      </c>
      <c r="E27" s="24"/>
      <c r="F27" s="24">
        <v>750000</v>
      </c>
      <c r="G27" s="24"/>
      <c r="H27" s="24"/>
      <c r="I27" s="24"/>
      <c r="J27" s="24"/>
      <c r="K27" s="24"/>
      <c r="L27" s="24"/>
      <c r="M27" s="24"/>
      <c r="N27" s="24"/>
      <c r="O27" s="24"/>
    </row>
    <row r="28" s="1" customFormat="1" ht="26" customHeight="1" spans="1:15">
      <c r="A28" s="257" t="s">
        <v>125</v>
      </c>
      <c r="B28" s="258" t="s">
        <v>126</v>
      </c>
      <c r="C28" s="24">
        <v>750000</v>
      </c>
      <c r="D28" s="24">
        <v>750000</v>
      </c>
      <c r="E28" s="24"/>
      <c r="F28" s="24">
        <v>750000</v>
      </c>
      <c r="G28" s="24"/>
      <c r="H28" s="24"/>
      <c r="I28" s="24"/>
      <c r="J28" s="24"/>
      <c r="K28" s="24"/>
      <c r="L28" s="24"/>
      <c r="M28" s="24"/>
      <c r="N28" s="24"/>
      <c r="O28" s="24"/>
    </row>
    <row r="29" s="1" customFormat="1" ht="26" customHeight="1" spans="1:15">
      <c r="A29" s="256" t="s">
        <v>127</v>
      </c>
      <c r="B29" s="256" t="s">
        <v>128</v>
      </c>
      <c r="C29" s="24">
        <v>9260000</v>
      </c>
      <c r="D29" s="24">
        <v>9260000</v>
      </c>
      <c r="E29" s="24"/>
      <c r="F29" s="24">
        <v>9260000</v>
      </c>
      <c r="G29" s="24"/>
      <c r="H29" s="24"/>
      <c r="I29" s="24"/>
      <c r="J29" s="24"/>
      <c r="K29" s="24"/>
      <c r="L29" s="24"/>
      <c r="M29" s="24"/>
      <c r="N29" s="24"/>
      <c r="O29" s="24"/>
    </row>
    <row r="30" s="1" customFormat="1" ht="26" customHeight="1" spans="1:15">
      <c r="A30" s="257" t="s">
        <v>129</v>
      </c>
      <c r="B30" s="258" t="s">
        <v>128</v>
      </c>
      <c r="C30" s="24">
        <v>9260000</v>
      </c>
      <c r="D30" s="24">
        <v>9260000</v>
      </c>
      <c r="E30" s="24"/>
      <c r="F30" s="24">
        <v>9260000</v>
      </c>
      <c r="G30" s="24"/>
      <c r="H30" s="24"/>
      <c r="I30" s="24"/>
      <c r="J30" s="24"/>
      <c r="K30" s="24"/>
      <c r="L30" s="24"/>
      <c r="M30" s="24"/>
      <c r="N30" s="24"/>
      <c r="O30" s="24"/>
    </row>
    <row r="31" s="1" customFormat="1" ht="26" customHeight="1" spans="1:15">
      <c r="A31" s="210" t="s">
        <v>130</v>
      </c>
      <c r="B31" s="210" t="s">
        <v>131</v>
      </c>
      <c r="C31" s="24">
        <v>200000</v>
      </c>
      <c r="D31" s="24">
        <v>200000</v>
      </c>
      <c r="E31" s="24"/>
      <c r="F31" s="24">
        <v>200000</v>
      </c>
      <c r="G31" s="24"/>
      <c r="H31" s="24"/>
      <c r="I31" s="24"/>
      <c r="J31" s="24"/>
      <c r="K31" s="24"/>
      <c r="L31" s="24"/>
      <c r="M31" s="24"/>
      <c r="N31" s="24"/>
      <c r="O31" s="24"/>
    </row>
    <row r="32" s="1" customFormat="1" ht="26" customHeight="1" spans="1:15">
      <c r="A32" s="256" t="s">
        <v>132</v>
      </c>
      <c r="B32" s="256" t="s">
        <v>133</v>
      </c>
      <c r="C32" s="24">
        <v>200000</v>
      </c>
      <c r="D32" s="24">
        <v>200000</v>
      </c>
      <c r="E32" s="24"/>
      <c r="F32" s="24">
        <v>200000</v>
      </c>
      <c r="G32" s="24"/>
      <c r="H32" s="24"/>
      <c r="I32" s="24"/>
      <c r="J32" s="24"/>
      <c r="K32" s="24"/>
      <c r="L32" s="24"/>
      <c r="M32" s="24"/>
      <c r="N32" s="24"/>
      <c r="O32" s="24"/>
    </row>
    <row r="33" s="1" customFormat="1" ht="26" customHeight="1" spans="1:15">
      <c r="A33" s="257" t="s">
        <v>134</v>
      </c>
      <c r="B33" s="258" t="s">
        <v>135</v>
      </c>
      <c r="C33" s="24">
        <v>200000</v>
      </c>
      <c r="D33" s="24">
        <v>200000</v>
      </c>
      <c r="E33" s="24"/>
      <c r="F33" s="24">
        <v>200000</v>
      </c>
      <c r="G33" s="24"/>
      <c r="H33" s="24"/>
      <c r="I33" s="24"/>
      <c r="J33" s="24"/>
      <c r="K33" s="24"/>
      <c r="L33" s="24"/>
      <c r="M33" s="24"/>
      <c r="N33" s="24"/>
      <c r="O33" s="24"/>
    </row>
    <row r="34" s="1" customFormat="1" ht="26" customHeight="1" spans="1:15">
      <c r="A34" s="210" t="s">
        <v>136</v>
      </c>
      <c r="B34" s="210" t="s">
        <v>137</v>
      </c>
      <c r="C34" s="24">
        <v>100000</v>
      </c>
      <c r="D34" s="24">
        <v>100000</v>
      </c>
      <c r="E34" s="24"/>
      <c r="F34" s="24">
        <v>100000</v>
      </c>
      <c r="G34" s="24"/>
      <c r="H34" s="24"/>
      <c r="I34" s="24"/>
      <c r="J34" s="24"/>
      <c r="K34" s="24"/>
      <c r="L34" s="24"/>
      <c r="M34" s="24"/>
      <c r="N34" s="24"/>
      <c r="O34" s="24"/>
    </row>
    <row r="35" s="1" customFormat="1" ht="26" customHeight="1" spans="1:15">
      <c r="A35" s="256" t="s">
        <v>138</v>
      </c>
      <c r="B35" s="256" t="s">
        <v>139</v>
      </c>
      <c r="C35" s="24">
        <v>100000</v>
      </c>
      <c r="D35" s="24">
        <v>100000</v>
      </c>
      <c r="E35" s="24"/>
      <c r="F35" s="24">
        <v>100000</v>
      </c>
      <c r="G35" s="24"/>
      <c r="H35" s="24"/>
      <c r="I35" s="24"/>
      <c r="J35" s="24"/>
      <c r="K35" s="24"/>
      <c r="L35" s="24"/>
      <c r="M35" s="24"/>
      <c r="N35" s="24"/>
      <c r="O35" s="24"/>
    </row>
    <row r="36" s="1" customFormat="1" ht="26" customHeight="1" spans="1:15">
      <c r="A36" s="257" t="s">
        <v>140</v>
      </c>
      <c r="B36" s="258" t="s">
        <v>141</v>
      </c>
      <c r="C36" s="24">
        <v>100000</v>
      </c>
      <c r="D36" s="24">
        <v>100000</v>
      </c>
      <c r="E36" s="24"/>
      <c r="F36" s="24">
        <v>100000</v>
      </c>
      <c r="G36" s="24"/>
      <c r="H36" s="24"/>
      <c r="I36" s="24"/>
      <c r="J36" s="24"/>
      <c r="K36" s="24"/>
      <c r="L36" s="24"/>
      <c r="M36" s="24"/>
      <c r="N36" s="24"/>
      <c r="O36" s="24"/>
    </row>
    <row r="37" s="1" customFormat="1" ht="26" customHeight="1" spans="1:15">
      <c r="A37" s="210" t="s">
        <v>142</v>
      </c>
      <c r="B37" s="210" t="s">
        <v>143</v>
      </c>
      <c r="C37" s="24">
        <v>537720.12</v>
      </c>
      <c r="D37" s="24">
        <v>537720.12</v>
      </c>
      <c r="E37" s="24">
        <v>537720.12</v>
      </c>
      <c r="F37" s="24"/>
      <c r="G37" s="24"/>
      <c r="H37" s="24"/>
      <c r="I37" s="24"/>
      <c r="J37" s="24"/>
      <c r="K37" s="24"/>
      <c r="L37" s="24"/>
      <c r="M37" s="24"/>
      <c r="N37" s="24"/>
      <c r="O37" s="24"/>
    </row>
    <row r="38" s="1" customFormat="1" ht="26" customHeight="1" spans="1:15">
      <c r="A38" s="256" t="s">
        <v>144</v>
      </c>
      <c r="B38" s="256" t="s">
        <v>145</v>
      </c>
      <c r="C38" s="24">
        <v>537720.12</v>
      </c>
      <c r="D38" s="24">
        <v>537720.12</v>
      </c>
      <c r="E38" s="24">
        <v>537720.12</v>
      </c>
      <c r="F38" s="24"/>
      <c r="G38" s="24"/>
      <c r="H38" s="24"/>
      <c r="I38" s="24"/>
      <c r="J38" s="24"/>
      <c r="K38" s="24"/>
      <c r="L38" s="24"/>
      <c r="M38" s="24"/>
      <c r="N38" s="24"/>
      <c r="O38" s="24"/>
    </row>
    <row r="39" s="1" customFormat="1" ht="26" customHeight="1" spans="1:15">
      <c r="A39" s="257" t="s">
        <v>146</v>
      </c>
      <c r="B39" s="258" t="s">
        <v>147</v>
      </c>
      <c r="C39" s="24">
        <v>537720.12</v>
      </c>
      <c r="D39" s="24">
        <v>537720.12</v>
      </c>
      <c r="E39" s="24">
        <v>537720.12</v>
      </c>
      <c r="F39" s="24"/>
      <c r="G39" s="24"/>
      <c r="H39" s="24"/>
      <c r="I39" s="24"/>
      <c r="J39" s="24"/>
      <c r="K39" s="24"/>
      <c r="L39" s="24"/>
      <c r="M39" s="24"/>
      <c r="N39" s="24"/>
      <c r="O39" s="24"/>
    </row>
    <row r="40" s="1" customFormat="1" ht="26" customHeight="1" spans="1:15">
      <c r="A40" s="219" t="s">
        <v>148</v>
      </c>
      <c r="B40" s="220"/>
      <c r="C40" s="24">
        <v>24446234.1</v>
      </c>
      <c r="D40" s="24">
        <v>24446234.1</v>
      </c>
      <c r="E40" s="24">
        <v>11292274.1</v>
      </c>
      <c r="F40" s="24">
        <v>13153960</v>
      </c>
      <c r="G40" s="24"/>
      <c r="H40" s="24"/>
      <c r="I40" s="24"/>
      <c r="J40" s="24"/>
      <c r="K40" s="24"/>
      <c r="L40" s="24"/>
      <c r="M40" s="24"/>
      <c r="N40" s="24"/>
      <c r="O40" s="24"/>
    </row>
  </sheetData>
  <mergeCells count="11">
    <mergeCell ref="A2:O2"/>
    <mergeCell ref="A3:L3"/>
    <mergeCell ref="D4:F4"/>
    <mergeCell ref="J4:O4"/>
    <mergeCell ref="A40:B40"/>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F17" sqref="F17"/>
    </sheetView>
  </sheetViews>
  <sheetFormatPr defaultColWidth="8" defaultRowHeight="14.25" customHeight="1" outlineLevelCol="3"/>
  <cols>
    <col min="1" max="1" width="34.375" style="1" customWidth="1"/>
    <col min="2" max="2" width="26.9916666666667" style="1" customWidth="1"/>
    <col min="3" max="3" width="31.3666666666667" style="1" customWidth="1"/>
    <col min="4" max="4" width="26.1166666666667" style="1" customWidth="1"/>
    <col min="5" max="16384" width="8" style="1"/>
  </cols>
  <sheetData>
    <row r="1" s="1" customFormat="1" ht="19.5" customHeight="1" spans="4:4">
      <c r="D1" s="56" t="s">
        <v>149</v>
      </c>
    </row>
    <row r="2" s="1" customFormat="1" ht="36" customHeight="1" spans="1:4">
      <c r="A2" s="5" t="str">
        <f>"2025"&amp;"年部门财政拨款收支预算总表"</f>
        <v>2025年部门财政拨款收支预算总表</v>
      </c>
      <c r="B2" s="201"/>
      <c r="C2" s="201"/>
      <c r="D2" s="201"/>
    </row>
    <row r="3" s="1" customFormat="1" ht="30" customHeight="1" spans="1:4">
      <c r="A3" s="7" t="str">
        <f>"单位名称："&amp;"双江拉祜族佤族布朗族傣族自治县综合行政执法局"</f>
        <v>单位名称：双江拉祜族佤族布朗族傣族自治县综合行政执法局</v>
      </c>
      <c r="B3" s="202"/>
      <c r="C3" s="202"/>
      <c r="D3" s="56" t="s">
        <v>1</v>
      </c>
    </row>
    <row r="4" s="1" customFormat="1" ht="30" customHeight="1" spans="1:4">
      <c r="A4" s="12" t="s">
        <v>2</v>
      </c>
      <c r="B4" s="14"/>
      <c r="C4" s="12" t="s">
        <v>3</v>
      </c>
      <c r="D4" s="14"/>
    </row>
    <row r="5" s="1" customFormat="1" ht="30" customHeight="1" spans="1:4">
      <c r="A5" s="92" t="s">
        <v>4</v>
      </c>
      <c r="B5" s="141" t="str">
        <f>"2025"&amp;"年预算数"</f>
        <v>2025年预算数</v>
      </c>
      <c r="C5" s="92" t="s">
        <v>150</v>
      </c>
      <c r="D5" s="141" t="str">
        <f>"2025"&amp;"年预算数"</f>
        <v>2025年预算数</v>
      </c>
    </row>
    <row r="6" s="1" customFormat="1" ht="30" customHeight="1" spans="1:4">
      <c r="A6" s="93"/>
      <c r="B6" s="18"/>
      <c r="C6" s="93"/>
      <c r="D6" s="18"/>
    </row>
    <row r="7" s="1" customFormat="1" ht="30" customHeight="1" spans="1:4">
      <c r="A7" s="203" t="s">
        <v>151</v>
      </c>
      <c r="B7" s="24">
        <v>24446234.1</v>
      </c>
      <c r="C7" s="204" t="s">
        <v>152</v>
      </c>
      <c r="D7" s="24">
        <v>24446234.1</v>
      </c>
    </row>
    <row r="8" s="1" customFormat="1" ht="30" customHeight="1" spans="1:4">
      <c r="A8" s="205" t="s">
        <v>153</v>
      </c>
      <c r="B8" s="24">
        <v>24446234.1</v>
      </c>
      <c r="C8" s="204" t="s">
        <v>154</v>
      </c>
      <c r="D8" s="24"/>
    </row>
    <row r="9" s="1" customFormat="1" ht="30" customHeight="1" spans="1:4">
      <c r="A9" s="205" t="s">
        <v>155</v>
      </c>
      <c r="B9" s="24"/>
      <c r="C9" s="204" t="s">
        <v>156</v>
      </c>
      <c r="D9" s="24"/>
    </row>
    <row r="10" s="1" customFormat="1" ht="30" customHeight="1" spans="1:4">
      <c r="A10" s="205" t="s">
        <v>157</v>
      </c>
      <c r="B10" s="24"/>
      <c r="C10" s="204" t="s">
        <v>158</v>
      </c>
      <c r="D10" s="24"/>
    </row>
    <row r="11" s="1" customFormat="1" ht="30" customHeight="1" spans="1:4">
      <c r="A11" s="205" t="s">
        <v>159</v>
      </c>
      <c r="B11" s="24"/>
      <c r="C11" s="204" t="s">
        <v>160</v>
      </c>
      <c r="D11" s="24"/>
    </row>
    <row r="12" s="1" customFormat="1" ht="30" customHeight="1" spans="1:4">
      <c r="A12" s="205" t="s">
        <v>153</v>
      </c>
      <c r="B12" s="24"/>
      <c r="C12" s="204" t="s">
        <v>161</v>
      </c>
      <c r="D12" s="24"/>
    </row>
    <row r="13" s="1" customFormat="1" ht="30" customHeight="1" spans="1:4">
      <c r="A13" s="205" t="s">
        <v>155</v>
      </c>
      <c r="B13" s="24"/>
      <c r="C13" s="204" t="s">
        <v>162</v>
      </c>
      <c r="D13" s="24"/>
    </row>
    <row r="14" s="1" customFormat="1" ht="30" customHeight="1" spans="1:4">
      <c r="A14" s="205" t="s">
        <v>157</v>
      </c>
      <c r="B14" s="24"/>
      <c r="C14" s="204" t="s">
        <v>163</v>
      </c>
      <c r="D14" s="24"/>
    </row>
    <row r="15" s="1" customFormat="1" ht="30" customHeight="1" spans="1:4">
      <c r="A15" s="206"/>
      <c r="B15" s="24"/>
      <c r="C15" s="22" t="s">
        <v>164</v>
      </c>
      <c r="D15" s="24">
        <v>928517.23</v>
      </c>
    </row>
    <row r="16" s="1" customFormat="1" ht="30" customHeight="1" spans="1:4">
      <c r="A16" s="207"/>
      <c r="B16" s="24"/>
      <c r="C16" s="22" t="s">
        <v>165</v>
      </c>
      <c r="D16" s="24">
        <v>317584.59</v>
      </c>
    </row>
    <row r="17" s="1" customFormat="1" ht="30" customHeight="1" spans="1:4">
      <c r="A17" s="208"/>
      <c r="B17" s="24"/>
      <c r="C17" s="22" t="s">
        <v>166</v>
      </c>
      <c r="D17" s="24"/>
    </row>
    <row r="18" s="1" customFormat="1" ht="30" customHeight="1" spans="1:4">
      <c r="A18" s="208"/>
      <c r="B18" s="24"/>
      <c r="C18" s="22" t="s">
        <v>167</v>
      </c>
      <c r="D18" s="24">
        <v>22362412.16</v>
      </c>
    </row>
    <row r="19" s="1" customFormat="1" ht="30" customHeight="1" spans="1:4">
      <c r="A19" s="208"/>
      <c r="B19" s="24"/>
      <c r="C19" s="22" t="s">
        <v>168</v>
      </c>
      <c r="D19" s="24">
        <v>200000</v>
      </c>
    </row>
    <row r="20" s="1" customFormat="1" ht="30" customHeight="1" spans="1:4">
      <c r="A20" s="208"/>
      <c r="B20" s="24"/>
      <c r="C20" s="22" t="s">
        <v>169</v>
      </c>
      <c r="D20" s="24"/>
    </row>
    <row r="21" s="1" customFormat="1" ht="30" customHeight="1" spans="1:4">
      <c r="A21" s="208"/>
      <c r="B21" s="24"/>
      <c r="C21" s="22" t="s">
        <v>170</v>
      </c>
      <c r="D21" s="24"/>
    </row>
    <row r="22" s="1" customFormat="1" ht="30" customHeight="1" spans="1:4">
      <c r="A22" s="208"/>
      <c r="B22" s="24"/>
      <c r="C22" s="22" t="s">
        <v>171</v>
      </c>
      <c r="D22" s="24"/>
    </row>
    <row r="23" s="1" customFormat="1" ht="30" customHeight="1" spans="1:4">
      <c r="A23" s="208"/>
      <c r="B23" s="24"/>
      <c r="C23" s="22" t="s">
        <v>172</v>
      </c>
      <c r="D23" s="24"/>
    </row>
    <row r="24" s="1" customFormat="1" ht="30" customHeight="1" spans="1:4">
      <c r="A24" s="208"/>
      <c r="B24" s="24"/>
      <c r="C24" s="22" t="s">
        <v>173</v>
      </c>
      <c r="D24" s="24"/>
    </row>
    <row r="25" s="1" customFormat="1" ht="30" customHeight="1" spans="1:4">
      <c r="A25" s="208"/>
      <c r="B25" s="24"/>
      <c r="C25" s="22" t="s">
        <v>174</v>
      </c>
      <c r="D25" s="24">
        <v>100000</v>
      </c>
    </row>
    <row r="26" s="1" customFormat="1" ht="30" customHeight="1" spans="1:4">
      <c r="A26" s="208"/>
      <c r="B26" s="24"/>
      <c r="C26" s="22" t="s">
        <v>175</v>
      </c>
      <c r="D26" s="24">
        <v>537720.12</v>
      </c>
    </row>
    <row r="27" s="1" customFormat="1" ht="30" customHeight="1" spans="1:4">
      <c r="A27" s="206"/>
      <c r="B27" s="24"/>
      <c r="C27" s="22" t="s">
        <v>176</v>
      </c>
      <c r="D27" s="24"/>
    </row>
    <row r="28" s="1" customFormat="1" ht="30" customHeight="1" spans="1:4">
      <c r="A28" s="207"/>
      <c r="B28" s="24"/>
      <c r="C28" s="22" t="s">
        <v>177</v>
      </c>
      <c r="D28" s="24"/>
    </row>
    <row r="29" s="1" customFormat="1" ht="30" customHeight="1" spans="1:4">
      <c r="A29" s="208"/>
      <c r="B29" s="24"/>
      <c r="C29" s="22" t="s">
        <v>178</v>
      </c>
      <c r="D29" s="24"/>
    </row>
    <row r="30" s="1" customFormat="1" ht="30" customHeight="1" spans="1:4">
      <c r="A30" s="208"/>
      <c r="B30" s="24"/>
      <c r="C30" s="22" t="s">
        <v>179</v>
      </c>
      <c r="D30" s="24"/>
    </row>
    <row r="31" s="1" customFormat="1" ht="30" customHeight="1" spans="1:4">
      <c r="A31" s="208"/>
      <c r="B31" s="24"/>
      <c r="C31" s="22" t="s">
        <v>180</v>
      </c>
      <c r="D31" s="24"/>
    </row>
    <row r="32" s="1" customFormat="1" ht="30" customHeight="1" spans="1:4">
      <c r="A32" s="208"/>
      <c r="B32" s="24"/>
      <c r="C32" s="22" t="s">
        <v>181</v>
      </c>
      <c r="D32" s="24"/>
    </row>
    <row r="33" s="1" customFormat="1" ht="30" customHeight="1" spans="1:4">
      <c r="A33" s="208"/>
      <c r="B33" s="24"/>
      <c r="C33" s="22" t="s">
        <v>182</v>
      </c>
      <c r="D33" s="24"/>
    </row>
    <row r="34" s="1" customFormat="1" ht="30" customHeight="1" spans="1:4">
      <c r="A34" s="206"/>
      <c r="B34" s="209"/>
      <c r="C34" s="22" t="s">
        <v>183</v>
      </c>
      <c r="D34" s="209"/>
    </row>
    <row r="35" s="1" customFormat="1" ht="30" customHeight="1" spans="1:4">
      <c r="A35" s="206"/>
      <c r="B35" s="24"/>
      <c r="C35" s="210" t="s">
        <v>184</v>
      </c>
      <c r="D35" s="24"/>
    </row>
    <row r="36" s="1" customFormat="1" ht="30" customHeight="1" spans="1:4">
      <c r="A36" s="207" t="s">
        <v>185</v>
      </c>
      <c r="B36" s="211">
        <v>24446234.1</v>
      </c>
      <c r="C36" s="206" t="s">
        <v>52</v>
      </c>
      <c r="D36" s="211">
        <v>24446234.1</v>
      </c>
    </row>
  </sheetData>
  <mergeCells count="8">
    <mergeCell ref="A2:D2"/>
    <mergeCell ref="A3:B3"/>
    <mergeCell ref="A4:B4"/>
    <mergeCell ref="C4:D4"/>
    <mergeCell ref="A5:A6"/>
    <mergeCell ref="B5:B6"/>
    <mergeCell ref="C5:C6"/>
    <mergeCell ref="D5:D6"/>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9"/>
  <sheetViews>
    <sheetView showZeros="0" workbookViewId="0">
      <pane ySplit="1" topLeftCell="A2" activePane="bottomLeft" state="frozen"/>
      <selection/>
      <selection pane="bottomLeft" activeCell="E50" sqref="E50"/>
    </sheetView>
  </sheetViews>
  <sheetFormatPr defaultColWidth="8" defaultRowHeight="14.25" customHeight="1" outlineLevelCol="6"/>
  <cols>
    <col min="1" max="1" width="17.625" style="1" customWidth="1"/>
    <col min="2" max="2" width="38.5" style="1" customWidth="1"/>
    <col min="3" max="3" width="21.25" style="1" customWidth="1"/>
    <col min="4" max="4" width="17.8666666666667" style="1" customWidth="1"/>
    <col min="5" max="7" width="21.25" style="1" customWidth="1"/>
    <col min="8" max="16384" width="8" style="1"/>
  </cols>
  <sheetData>
    <row r="1" s="1" customFormat="1" customHeight="1" spans="1:7">
      <c r="A1" s="192"/>
      <c r="B1" s="192"/>
      <c r="C1" s="192"/>
      <c r="D1" s="82"/>
      <c r="E1" s="192"/>
      <c r="F1" s="86"/>
      <c r="G1" s="56" t="s">
        <v>186</v>
      </c>
    </row>
    <row r="2" s="1" customFormat="1" ht="39" customHeight="1" spans="1:7">
      <c r="A2" s="5" t="str">
        <f>"2025"&amp;"年一般公共预算支出预算表（按功能科目分类）"</f>
        <v>2025年一般公共预算支出预算表（按功能科目分类）</v>
      </c>
      <c r="B2" s="140"/>
      <c r="C2" s="140"/>
      <c r="D2" s="140"/>
      <c r="E2" s="140"/>
      <c r="F2" s="140"/>
      <c r="G2" s="140"/>
    </row>
    <row r="3" s="1" customFormat="1" ht="18.75" customHeight="1" spans="1:7">
      <c r="A3" s="7" t="str">
        <f>"单位名称："&amp;"双江拉祜族佤族布朗族傣族自治县综合行政执法局"</f>
        <v>单位名称：双江拉祜族佤族布朗族傣族自治县综合行政执法局</v>
      </c>
      <c r="B3" s="193"/>
      <c r="C3" s="82"/>
      <c r="D3" s="82"/>
      <c r="E3" s="82"/>
      <c r="F3" s="86"/>
      <c r="G3" s="56" t="s">
        <v>1</v>
      </c>
    </row>
    <row r="4" s="1" customFormat="1" ht="18.75" customHeight="1" spans="1:7">
      <c r="A4" s="194" t="s">
        <v>187</v>
      </c>
      <c r="B4" s="195"/>
      <c r="C4" s="141" t="s">
        <v>56</v>
      </c>
      <c r="D4" s="173" t="s">
        <v>77</v>
      </c>
      <c r="E4" s="13"/>
      <c r="F4" s="14"/>
      <c r="G4" s="166" t="s">
        <v>78</v>
      </c>
    </row>
    <row r="5" s="1" customFormat="1" ht="18.75" customHeight="1" spans="1:7">
      <c r="A5" s="196" t="s">
        <v>73</v>
      </c>
      <c r="B5" s="196" t="s">
        <v>74</v>
      </c>
      <c r="C5" s="93"/>
      <c r="D5" s="185" t="s">
        <v>58</v>
      </c>
      <c r="E5" s="185" t="s">
        <v>188</v>
      </c>
      <c r="F5" s="185" t="s">
        <v>189</v>
      </c>
      <c r="G5" s="129"/>
    </row>
    <row r="6" s="1" customFormat="1" ht="18.75" customHeight="1" spans="1:7">
      <c r="A6" s="197" t="s">
        <v>190</v>
      </c>
      <c r="B6" s="197" t="s">
        <v>191</v>
      </c>
      <c r="C6" s="197" t="s">
        <v>192</v>
      </c>
      <c r="D6" s="198">
        <v>4</v>
      </c>
      <c r="E6" s="199" t="s">
        <v>193</v>
      </c>
      <c r="F6" s="199" t="s">
        <v>194</v>
      </c>
      <c r="G6" s="197" t="s">
        <v>195</v>
      </c>
    </row>
    <row r="7" s="1" customFormat="1" ht="18.75" customHeight="1" spans="1:7">
      <c r="A7" s="155" t="s">
        <v>84</v>
      </c>
      <c r="B7" s="155" t="s">
        <v>85</v>
      </c>
      <c r="C7" s="24">
        <v>928517.23</v>
      </c>
      <c r="D7" s="24">
        <v>928517.23</v>
      </c>
      <c r="E7" s="24">
        <v>864923.12</v>
      </c>
      <c r="F7" s="24">
        <v>63594.11</v>
      </c>
      <c r="G7" s="24"/>
    </row>
    <row r="8" s="1" customFormat="1" ht="18.75" customHeight="1" spans="1:7">
      <c r="A8" s="158" t="s">
        <v>86</v>
      </c>
      <c r="B8" s="158" t="s">
        <v>87</v>
      </c>
      <c r="C8" s="24">
        <v>852632.96</v>
      </c>
      <c r="D8" s="24">
        <v>852632.96</v>
      </c>
      <c r="E8" s="24">
        <v>850632.96</v>
      </c>
      <c r="F8" s="24">
        <v>2000</v>
      </c>
      <c r="G8" s="24"/>
    </row>
    <row r="9" s="1" customFormat="1" ht="18.75" customHeight="1" spans="1:7">
      <c r="A9" s="200" t="s">
        <v>88</v>
      </c>
      <c r="B9" s="200" t="s">
        <v>89</v>
      </c>
      <c r="C9" s="24">
        <v>2000</v>
      </c>
      <c r="D9" s="24">
        <v>2000</v>
      </c>
      <c r="E9" s="24"/>
      <c r="F9" s="24">
        <v>2000</v>
      </c>
      <c r="G9" s="24"/>
    </row>
    <row r="10" s="1" customFormat="1" ht="18.75" customHeight="1" spans="1:7">
      <c r="A10" s="200" t="s">
        <v>90</v>
      </c>
      <c r="B10" s="200" t="s">
        <v>91</v>
      </c>
      <c r="C10" s="24">
        <v>133672.8</v>
      </c>
      <c r="D10" s="24">
        <v>133672.8</v>
      </c>
      <c r="E10" s="24">
        <v>133672.8</v>
      </c>
      <c r="F10" s="24"/>
      <c r="G10" s="24"/>
    </row>
    <row r="11" s="1" customFormat="1" ht="18.75" customHeight="1" spans="1:7">
      <c r="A11" s="200" t="s">
        <v>92</v>
      </c>
      <c r="B11" s="200" t="s">
        <v>93</v>
      </c>
      <c r="C11" s="24">
        <v>716960.16</v>
      </c>
      <c r="D11" s="24">
        <v>716960.16</v>
      </c>
      <c r="E11" s="24">
        <v>716960.16</v>
      </c>
      <c r="F11" s="24"/>
      <c r="G11" s="24"/>
    </row>
    <row r="12" s="1" customFormat="1" ht="18.75" customHeight="1" spans="1:7">
      <c r="A12" s="158" t="s">
        <v>96</v>
      </c>
      <c r="B12" s="158" t="s">
        <v>97</v>
      </c>
      <c r="C12" s="24">
        <v>61594.11</v>
      </c>
      <c r="D12" s="24">
        <v>61594.11</v>
      </c>
      <c r="E12" s="24"/>
      <c r="F12" s="24">
        <v>61594.11</v>
      </c>
      <c r="G12" s="24"/>
    </row>
    <row r="13" s="1" customFormat="1" ht="18.75" customHeight="1" spans="1:7">
      <c r="A13" s="200" t="s">
        <v>98</v>
      </c>
      <c r="B13" s="200" t="s">
        <v>99</v>
      </c>
      <c r="C13" s="24">
        <v>61594.11</v>
      </c>
      <c r="D13" s="24">
        <v>61594.11</v>
      </c>
      <c r="E13" s="24"/>
      <c r="F13" s="24">
        <v>61594.11</v>
      </c>
      <c r="G13" s="24"/>
    </row>
    <row r="14" s="1" customFormat="1" ht="18.75" customHeight="1" spans="1:7">
      <c r="A14" s="158" t="s">
        <v>100</v>
      </c>
      <c r="B14" s="158" t="s">
        <v>101</v>
      </c>
      <c r="C14" s="24">
        <v>14290.16</v>
      </c>
      <c r="D14" s="24">
        <v>14290.16</v>
      </c>
      <c r="E14" s="24">
        <v>14290.16</v>
      </c>
      <c r="F14" s="24"/>
      <c r="G14" s="24"/>
    </row>
    <row r="15" s="1" customFormat="1" ht="18.75" customHeight="1" spans="1:7">
      <c r="A15" s="200" t="s">
        <v>102</v>
      </c>
      <c r="B15" s="200" t="s">
        <v>101</v>
      </c>
      <c r="C15" s="24">
        <v>14290.16</v>
      </c>
      <c r="D15" s="24">
        <v>14290.16</v>
      </c>
      <c r="E15" s="24">
        <v>14290.16</v>
      </c>
      <c r="F15" s="24"/>
      <c r="G15" s="24"/>
    </row>
    <row r="16" s="1" customFormat="1" ht="18.75" customHeight="1" spans="1:7">
      <c r="A16" s="155" t="s">
        <v>103</v>
      </c>
      <c r="B16" s="155" t="s">
        <v>104</v>
      </c>
      <c r="C16" s="24">
        <v>317584.59</v>
      </c>
      <c r="D16" s="24">
        <v>317584.59</v>
      </c>
      <c r="E16" s="24">
        <v>317584.59</v>
      </c>
      <c r="F16" s="24"/>
      <c r="G16" s="24"/>
    </row>
    <row r="17" s="1" customFormat="1" ht="18.75" customHeight="1" spans="1:7">
      <c r="A17" s="158" t="s">
        <v>105</v>
      </c>
      <c r="B17" s="158" t="s">
        <v>106</v>
      </c>
      <c r="C17" s="24">
        <v>317584.59</v>
      </c>
      <c r="D17" s="24">
        <v>317584.59</v>
      </c>
      <c r="E17" s="24">
        <v>317584.59</v>
      </c>
      <c r="F17" s="24"/>
      <c r="G17" s="24"/>
    </row>
    <row r="18" s="1" customFormat="1" ht="18.75" customHeight="1" spans="1:7">
      <c r="A18" s="200" t="s">
        <v>107</v>
      </c>
      <c r="B18" s="200" t="s">
        <v>108</v>
      </c>
      <c r="C18" s="24">
        <v>145535.02</v>
      </c>
      <c r="D18" s="24">
        <v>145535.02</v>
      </c>
      <c r="E18" s="24">
        <v>145535.02</v>
      </c>
      <c r="F18" s="24"/>
      <c r="G18" s="24"/>
    </row>
    <row r="19" s="1" customFormat="1" ht="18.75" customHeight="1" spans="1:7">
      <c r="A19" s="200" t="s">
        <v>109</v>
      </c>
      <c r="B19" s="200" t="s">
        <v>110</v>
      </c>
      <c r="C19" s="24">
        <v>144943.09</v>
      </c>
      <c r="D19" s="24">
        <v>144943.09</v>
      </c>
      <c r="E19" s="24">
        <v>144943.09</v>
      </c>
      <c r="F19" s="24"/>
      <c r="G19" s="24"/>
    </row>
    <row r="20" s="1" customFormat="1" ht="18.75" customHeight="1" spans="1:7">
      <c r="A20" s="200" t="s">
        <v>111</v>
      </c>
      <c r="B20" s="200" t="s">
        <v>112</v>
      </c>
      <c r="C20" s="24">
        <v>7800</v>
      </c>
      <c r="D20" s="24">
        <v>7800</v>
      </c>
      <c r="E20" s="24">
        <v>7800</v>
      </c>
      <c r="F20" s="24"/>
      <c r="G20" s="24"/>
    </row>
    <row r="21" s="1" customFormat="1" ht="18.75" customHeight="1" spans="1:7">
      <c r="A21" s="200" t="s">
        <v>113</v>
      </c>
      <c r="B21" s="200" t="s">
        <v>114</v>
      </c>
      <c r="C21" s="24">
        <v>19306.48</v>
      </c>
      <c r="D21" s="24">
        <v>19306.48</v>
      </c>
      <c r="E21" s="24">
        <v>19306.48</v>
      </c>
      <c r="F21" s="24"/>
      <c r="G21" s="24"/>
    </row>
    <row r="22" s="1" customFormat="1" ht="18.75" customHeight="1" spans="1:7">
      <c r="A22" s="155" t="s">
        <v>115</v>
      </c>
      <c r="B22" s="155" t="s">
        <v>116</v>
      </c>
      <c r="C22" s="24">
        <v>22362412.16</v>
      </c>
      <c r="D22" s="24">
        <v>9508452.16</v>
      </c>
      <c r="E22" s="24">
        <v>9020573.52</v>
      </c>
      <c r="F22" s="24">
        <v>487878.64</v>
      </c>
      <c r="G22" s="24">
        <v>12853960</v>
      </c>
    </row>
    <row r="23" s="1" customFormat="1" ht="18.75" customHeight="1" spans="1:7">
      <c r="A23" s="158" t="s">
        <v>117</v>
      </c>
      <c r="B23" s="158" t="s">
        <v>118</v>
      </c>
      <c r="C23" s="24">
        <v>12352412.16</v>
      </c>
      <c r="D23" s="24">
        <v>9508452.16</v>
      </c>
      <c r="E23" s="24">
        <v>9020573.52</v>
      </c>
      <c r="F23" s="24">
        <v>487878.64</v>
      </c>
      <c r="G23" s="24">
        <v>2843960</v>
      </c>
    </row>
    <row r="24" s="1" customFormat="1" ht="18.75" customHeight="1" spans="1:7">
      <c r="A24" s="200" t="s">
        <v>119</v>
      </c>
      <c r="B24" s="200" t="s">
        <v>120</v>
      </c>
      <c r="C24" s="24">
        <v>5587479.64</v>
      </c>
      <c r="D24" s="24">
        <v>5587479.64</v>
      </c>
      <c r="E24" s="24">
        <v>5099601</v>
      </c>
      <c r="F24" s="24">
        <v>487878.64</v>
      </c>
      <c r="G24" s="24"/>
    </row>
    <row r="25" s="1" customFormat="1" ht="18.75" customHeight="1" spans="1:7">
      <c r="A25" s="200" t="s">
        <v>121</v>
      </c>
      <c r="B25" s="200" t="s">
        <v>122</v>
      </c>
      <c r="C25" s="24">
        <v>6764932.52</v>
      </c>
      <c r="D25" s="24">
        <v>3920972.52</v>
      </c>
      <c r="E25" s="24">
        <v>3920972.52</v>
      </c>
      <c r="F25" s="24"/>
      <c r="G25" s="24">
        <v>2843960</v>
      </c>
    </row>
    <row r="26" s="1" customFormat="1" ht="18.75" customHeight="1" spans="1:7">
      <c r="A26" s="158" t="s">
        <v>123</v>
      </c>
      <c r="B26" s="158" t="s">
        <v>124</v>
      </c>
      <c r="C26" s="24">
        <v>750000</v>
      </c>
      <c r="D26" s="24"/>
      <c r="E26" s="24"/>
      <c r="F26" s="24"/>
      <c r="G26" s="24">
        <v>750000</v>
      </c>
    </row>
    <row r="27" s="1" customFormat="1" ht="18.75" customHeight="1" spans="1:7">
      <c r="A27" s="200" t="s">
        <v>125</v>
      </c>
      <c r="B27" s="200" t="s">
        <v>126</v>
      </c>
      <c r="C27" s="24">
        <v>750000</v>
      </c>
      <c r="D27" s="24"/>
      <c r="E27" s="24"/>
      <c r="F27" s="24"/>
      <c r="G27" s="24">
        <v>750000</v>
      </c>
    </row>
    <row r="28" s="1" customFormat="1" ht="18.75" customHeight="1" spans="1:7">
      <c r="A28" s="158" t="s">
        <v>127</v>
      </c>
      <c r="B28" s="158" t="s">
        <v>128</v>
      </c>
      <c r="C28" s="24">
        <v>9260000</v>
      </c>
      <c r="D28" s="24"/>
      <c r="E28" s="24"/>
      <c r="F28" s="24"/>
      <c r="G28" s="24">
        <v>9260000</v>
      </c>
    </row>
    <row r="29" s="1" customFormat="1" ht="18.75" customHeight="1" spans="1:7">
      <c r="A29" s="200" t="s">
        <v>129</v>
      </c>
      <c r="B29" s="200" t="s">
        <v>128</v>
      </c>
      <c r="C29" s="24">
        <v>9260000</v>
      </c>
      <c r="D29" s="24"/>
      <c r="E29" s="24"/>
      <c r="F29" s="24"/>
      <c r="G29" s="24">
        <v>9260000</v>
      </c>
    </row>
    <row r="30" s="1" customFormat="1" ht="18.75" customHeight="1" spans="1:7">
      <c r="A30" s="155" t="s">
        <v>130</v>
      </c>
      <c r="B30" s="155" t="s">
        <v>131</v>
      </c>
      <c r="C30" s="24">
        <v>200000</v>
      </c>
      <c r="D30" s="24"/>
      <c r="E30" s="24"/>
      <c r="F30" s="24"/>
      <c r="G30" s="24">
        <v>200000</v>
      </c>
    </row>
    <row r="31" s="1" customFormat="1" ht="18.75" customHeight="1" spans="1:7">
      <c r="A31" s="158" t="s">
        <v>132</v>
      </c>
      <c r="B31" s="158" t="s">
        <v>133</v>
      </c>
      <c r="C31" s="24">
        <v>200000</v>
      </c>
      <c r="D31" s="24"/>
      <c r="E31" s="24"/>
      <c r="F31" s="24"/>
      <c r="G31" s="24">
        <v>200000</v>
      </c>
    </row>
    <row r="32" s="1" customFormat="1" ht="18.75" customHeight="1" spans="1:7">
      <c r="A32" s="200" t="s">
        <v>134</v>
      </c>
      <c r="B32" s="200" t="s">
        <v>135</v>
      </c>
      <c r="C32" s="24">
        <v>200000</v>
      </c>
      <c r="D32" s="24"/>
      <c r="E32" s="24"/>
      <c r="F32" s="24"/>
      <c r="G32" s="24">
        <v>200000</v>
      </c>
    </row>
    <row r="33" s="1" customFormat="1" ht="18.75" customHeight="1" spans="1:7">
      <c r="A33" s="155" t="s">
        <v>136</v>
      </c>
      <c r="B33" s="155" t="s">
        <v>137</v>
      </c>
      <c r="C33" s="24">
        <v>100000</v>
      </c>
      <c r="D33" s="24"/>
      <c r="E33" s="24"/>
      <c r="F33" s="24"/>
      <c r="G33" s="24">
        <v>100000</v>
      </c>
    </row>
    <row r="34" s="1" customFormat="1" ht="18.75" customHeight="1" spans="1:7">
      <c r="A34" s="158" t="s">
        <v>138</v>
      </c>
      <c r="B34" s="158" t="s">
        <v>139</v>
      </c>
      <c r="C34" s="24">
        <v>100000</v>
      </c>
      <c r="D34" s="24"/>
      <c r="E34" s="24"/>
      <c r="F34" s="24"/>
      <c r="G34" s="24">
        <v>100000</v>
      </c>
    </row>
    <row r="35" s="1" customFormat="1" ht="18.75" customHeight="1" spans="1:7">
      <c r="A35" s="200" t="s">
        <v>140</v>
      </c>
      <c r="B35" s="200" t="s">
        <v>141</v>
      </c>
      <c r="C35" s="24">
        <v>100000</v>
      </c>
      <c r="D35" s="24"/>
      <c r="E35" s="24"/>
      <c r="F35" s="24"/>
      <c r="G35" s="24">
        <v>100000</v>
      </c>
    </row>
    <row r="36" s="1" customFormat="1" ht="18.75" customHeight="1" spans="1:7">
      <c r="A36" s="155" t="s">
        <v>142</v>
      </c>
      <c r="B36" s="155" t="s">
        <v>143</v>
      </c>
      <c r="C36" s="24">
        <v>537720.12</v>
      </c>
      <c r="D36" s="24">
        <v>537720.12</v>
      </c>
      <c r="E36" s="24">
        <v>537720.12</v>
      </c>
      <c r="F36" s="24"/>
      <c r="G36" s="24"/>
    </row>
    <row r="37" s="1" customFormat="1" ht="18.75" customHeight="1" spans="1:7">
      <c r="A37" s="158" t="s">
        <v>144</v>
      </c>
      <c r="B37" s="158" t="s">
        <v>145</v>
      </c>
      <c r="C37" s="24">
        <v>537720.12</v>
      </c>
      <c r="D37" s="24">
        <v>537720.12</v>
      </c>
      <c r="E37" s="24">
        <v>537720.12</v>
      </c>
      <c r="F37" s="24"/>
      <c r="G37" s="24"/>
    </row>
    <row r="38" s="1" customFormat="1" ht="18.75" customHeight="1" spans="1:7">
      <c r="A38" s="200" t="s">
        <v>146</v>
      </c>
      <c r="B38" s="200" t="s">
        <v>147</v>
      </c>
      <c r="C38" s="24">
        <v>537720.12</v>
      </c>
      <c r="D38" s="24">
        <v>537720.12</v>
      </c>
      <c r="E38" s="24">
        <v>537720.12</v>
      </c>
      <c r="F38" s="24"/>
      <c r="G38" s="24"/>
    </row>
    <row r="39" s="1" customFormat="1" ht="18.75" customHeight="1" spans="1:7">
      <c r="A39" s="69" t="s">
        <v>56</v>
      </c>
      <c r="B39" s="69"/>
      <c r="C39" s="24">
        <v>24446234.1</v>
      </c>
      <c r="D39" s="24">
        <v>11292274.1</v>
      </c>
      <c r="E39" s="24">
        <v>10740801.35</v>
      </c>
      <c r="F39" s="24">
        <v>551472.75</v>
      </c>
      <c r="G39" s="24">
        <v>13153960</v>
      </c>
    </row>
  </sheetData>
  <mergeCells count="7">
    <mergeCell ref="A2:G2"/>
    <mergeCell ref="A3:E3"/>
    <mergeCell ref="A4:B4"/>
    <mergeCell ref="D4:F4"/>
    <mergeCell ref="A39:B39"/>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G11"/>
  <sheetViews>
    <sheetView showZeros="0" workbookViewId="0">
      <pane ySplit="1" topLeftCell="A2" activePane="bottomLeft" state="frozen"/>
      <selection/>
      <selection pane="bottomLeft" activeCell="C13" sqref="C13"/>
    </sheetView>
  </sheetViews>
  <sheetFormatPr defaultColWidth="8" defaultRowHeight="14.25" customHeight="1" outlineLevelCol="6"/>
  <cols>
    <col min="1" max="1" width="20.625" style="1" customWidth="1"/>
    <col min="2" max="7" width="19.9916666666667" style="1" customWidth="1"/>
    <col min="8" max="16384" width="8" style="1"/>
  </cols>
  <sheetData>
    <row r="1" s="1" customFormat="1" ht="15" customHeight="1" spans="1:7">
      <c r="A1" s="180"/>
      <c r="B1" s="181"/>
      <c r="C1" s="181"/>
      <c r="D1" s="182"/>
      <c r="G1" s="183" t="s">
        <v>196</v>
      </c>
    </row>
    <row r="2" s="1" customFormat="1" ht="39" customHeight="1" spans="1:7">
      <c r="A2" s="171" t="str">
        <f>"2025"&amp;"年“三公”经费支出预算表"</f>
        <v>2025年“三公”经费支出预算表</v>
      </c>
      <c r="B2" s="103"/>
      <c r="C2" s="103"/>
      <c r="D2" s="103"/>
      <c r="E2" s="103"/>
      <c r="F2" s="103"/>
      <c r="G2" s="103"/>
    </row>
    <row r="3" s="1" customFormat="1" ht="18.75" customHeight="1" spans="1:7">
      <c r="A3" s="58" t="str">
        <f>"单位名称："&amp;"双江拉祜族佤族布朗族傣族自治县综合行政执法局"</f>
        <v>单位名称：双江拉祜族佤族布朗族傣族自治县综合行政执法局</v>
      </c>
      <c r="B3" s="181"/>
      <c r="C3" s="181"/>
      <c r="D3" s="99"/>
      <c r="E3" s="3"/>
      <c r="G3" s="183" t="s">
        <v>197</v>
      </c>
    </row>
    <row r="4" s="1" customFormat="1" ht="18.75" customHeight="1" spans="1:7">
      <c r="A4" s="10" t="s">
        <v>198</v>
      </c>
      <c r="B4" s="10" t="s">
        <v>199</v>
      </c>
      <c r="C4" s="92" t="s">
        <v>200</v>
      </c>
      <c r="D4" s="12" t="s">
        <v>201</v>
      </c>
      <c r="E4" s="13"/>
      <c r="F4" s="14"/>
      <c r="G4" s="92" t="s">
        <v>202</v>
      </c>
    </row>
    <row r="5" s="1" customFormat="1" ht="18.75" customHeight="1" spans="1:7">
      <c r="A5" s="17"/>
      <c r="B5" s="184"/>
      <c r="C5" s="93"/>
      <c r="D5" s="185" t="s">
        <v>58</v>
      </c>
      <c r="E5" s="185" t="s">
        <v>203</v>
      </c>
      <c r="F5" s="185" t="s">
        <v>204</v>
      </c>
      <c r="G5" s="93"/>
    </row>
    <row r="6" s="1" customFormat="1" ht="18.75" customHeight="1" spans="1:7">
      <c r="A6" s="186"/>
      <c r="B6" s="187">
        <v>1</v>
      </c>
      <c r="C6" s="188">
        <v>2</v>
      </c>
      <c r="D6" s="189">
        <v>3</v>
      </c>
      <c r="E6" s="189">
        <v>4</v>
      </c>
      <c r="F6" s="189">
        <v>5</v>
      </c>
      <c r="G6" s="188">
        <v>6</v>
      </c>
    </row>
    <row r="7" s="1" customFormat="1" ht="18.75" customHeight="1" spans="1:7">
      <c r="A7" s="186" t="s">
        <v>56</v>
      </c>
      <c r="B7" s="190">
        <v>148000</v>
      </c>
      <c r="C7" s="190"/>
      <c r="D7" s="190">
        <v>148000</v>
      </c>
      <c r="E7" s="190"/>
      <c r="F7" s="190">
        <v>148000</v>
      </c>
      <c r="G7" s="190"/>
    </row>
    <row r="8" s="1" customFormat="1" ht="18.75" customHeight="1" spans="1:7">
      <c r="A8" s="191" t="s">
        <v>205</v>
      </c>
      <c r="B8" s="190"/>
      <c r="C8" s="190"/>
      <c r="D8" s="190"/>
      <c r="E8" s="190"/>
      <c r="F8" s="190"/>
      <c r="G8" s="190"/>
    </row>
    <row r="9" s="1" customFormat="1" ht="18.75" customHeight="1" spans="1:7">
      <c r="A9" s="191" t="s">
        <v>206</v>
      </c>
      <c r="B9" s="190">
        <v>148000</v>
      </c>
      <c r="C9" s="190"/>
      <c r="D9" s="190">
        <v>148000</v>
      </c>
      <c r="E9" s="190"/>
      <c r="F9" s="190">
        <v>148000</v>
      </c>
      <c r="G9" s="190"/>
    </row>
    <row r="10" s="1" customFormat="1" ht="18.75" customHeight="1" spans="1:7">
      <c r="A10" s="191" t="s">
        <v>207</v>
      </c>
      <c r="B10" s="190"/>
      <c r="C10" s="190"/>
      <c r="D10" s="190"/>
      <c r="E10" s="190"/>
      <c r="F10" s="190"/>
      <c r="G10" s="190"/>
    </row>
    <row r="11" s="1" customFormat="1" ht="18.75" customHeight="1" spans="1:7">
      <c r="A11" s="191" t="s">
        <v>208</v>
      </c>
      <c r="B11" s="190"/>
      <c r="C11" s="190"/>
      <c r="D11" s="190"/>
      <c r="E11" s="190"/>
      <c r="F11" s="190"/>
      <c r="G11" s="190"/>
    </row>
  </sheetData>
  <mergeCells count="7">
    <mergeCell ref="A2:G2"/>
    <mergeCell ref="A3:D3"/>
    <mergeCell ref="D4:F4"/>
    <mergeCell ref="A4:A6"/>
    <mergeCell ref="B4:B5"/>
    <mergeCell ref="C4:C5"/>
    <mergeCell ref="G4:G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0"/>
  <sheetViews>
    <sheetView showZeros="0" topLeftCell="C1" workbookViewId="0">
      <pane ySplit="1" topLeftCell="A2" activePane="bottomLeft" state="frozen"/>
      <selection/>
      <selection pane="bottomLeft" activeCell="C1" sqref="$A1:$XFD1048576"/>
    </sheetView>
  </sheetViews>
  <sheetFormatPr defaultColWidth="8" defaultRowHeight="14.25" customHeight="1"/>
  <cols>
    <col min="1" max="1" width="28.7416666666667" style="1" customWidth="1"/>
    <col min="2" max="2" width="22.2416666666667" style="1" customWidth="1"/>
    <col min="3" max="3" width="23.25" style="1" customWidth="1"/>
    <col min="4" max="4" width="8.875" style="1" customWidth="1"/>
    <col min="5" max="5" width="15.375" style="1" customWidth="1"/>
    <col min="6" max="6" width="9" style="1" customWidth="1"/>
    <col min="7" max="7" width="20.125" style="1" customWidth="1"/>
    <col min="8" max="21" width="17.3666666666667" style="1" customWidth="1"/>
    <col min="22" max="23" width="17.5" style="1" customWidth="1"/>
    <col min="24" max="16384" width="8" style="1"/>
  </cols>
  <sheetData>
    <row r="1" s="1" customFormat="1" ht="18.75" customHeight="1" spans="2:23">
      <c r="B1" s="169"/>
      <c r="D1" s="170"/>
      <c r="E1" s="170"/>
      <c r="F1" s="170"/>
      <c r="G1" s="170"/>
      <c r="H1" s="100"/>
      <c r="I1" s="100"/>
      <c r="J1" s="100"/>
      <c r="K1" s="100"/>
      <c r="L1" s="100"/>
      <c r="M1" s="100"/>
      <c r="N1" s="3"/>
      <c r="O1" s="3"/>
      <c r="P1" s="3"/>
      <c r="Q1" s="100"/>
      <c r="U1" s="169"/>
      <c r="W1" s="85" t="s">
        <v>209</v>
      </c>
    </row>
    <row r="2" s="1" customFormat="1" ht="39.75" customHeight="1" spans="1:23">
      <c r="A2" s="171" t="str">
        <f>"2025"&amp;"年部门基本支出预算表"</f>
        <v>2025年部门基本支出预算表</v>
      </c>
      <c r="B2" s="103"/>
      <c r="C2" s="103"/>
      <c r="D2" s="103"/>
      <c r="E2" s="103"/>
      <c r="F2" s="103"/>
      <c r="G2" s="103"/>
      <c r="H2" s="103"/>
      <c r="I2" s="103"/>
      <c r="J2" s="103"/>
      <c r="K2" s="103"/>
      <c r="L2" s="103"/>
      <c r="M2" s="103"/>
      <c r="N2" s="6"/>
      <c r="O2" s="6"/>
      <c r="P2" s="6"/>
      <c r="Q2" s="103"/>
      <c r="R2" s="103"/>
      <c r="S2" s="103"/>
      <c r="T2" s="103"/>
      <c r="U2" s="103"/>
      <c r="V2" s="103"/>
      <c r="W2" s="103"/>
    </row>
    <row r="3" s="1" customFormat="1" ht="40" customHeight="1" spans="1:23">
      <c r="A3" s="7" t="str">
        <f>"单位名称："&amp;"双江拉祜族佤族布朗族傣族自治县综合行政执法局"</f>
        <v>单位名称：双江拉祜族佤族布朗族傣族自治县综合行政执法局</v>
      </c>
      <c r="B3" s="172"/>
      <c r="C3" s="172"/>
      <c r="D3" s="172"/>
      <c r="E3" s="172"/>
      <c r="F3" s="172"/>
      <c r="G3" s="172"/>
      <c r="H3" s="105"/>
      <c r="I3" s="105"/>
      <c r="J3" s="105"/>
      <c r="K3" s="105"/>
      <c r="L3" s="105"/>
      <c r="M3" s="105"/>
      <c r="N3" s="9"/>
      <c r="O3" s="9"/>
      <c r="P3" s="9"/>
      <c r="Q3" s="105"/>
      <c r="U3" s="169"/>
      <c r="W3" s="85" t="s">
        <v>197</v>
      </c>
    </row>
    <row r="4" s="1" customFormat="1" ht="18.75" customHeight="1" spans="1:23">
      <c r="A4" s="10" t="s">
        <v>210</v>
      </c>
      <c r="B4" s="10" t="s">
        <v>211</v>
      </c>
      <c r="C4" s="10" t="s">
        <v>212</v>
      </c>
      <c r="D4" s="10" t="s">
        <v>213</v>
      </c>
      <c r="E4" s="10" t="s">
        <v>214</v>
      </c>
      <c r="F4" s="10" t="s">
        <v>215</v>
      </c>
      <c r="G4" s="10" t="s">
        <v>216</v>
      </c>
      <c r="H4" s="173" t="s">
        <v>217</v>
      </c>
      <c r="I4" s="124"/>
      <c r="J4" s="124"/>
      <c r="K4" s="124"/>
      <c r="L4" s="124"/>
      <c r="M4" s="124"/>
      <c r="N4" s="13"/>
      <c r="O4" s="13"/>
      <c r="P4" s="13"/>
      <c r="Q4" s="108"/>
      <c r="R4" s="124"/>
      <c r="S4" s="124"/>
      <c r="T4" s="124"/>
      <c r="U4" s="124"/>
      <c r="V4" s="124"/>
      <c r="W4" s="177"/>
    </row>
    <row r="5" s="1" customFormat="1" ht="18.75" customHeight="1" spans="1:23">
      <c r="A5" s="15"/>
      <c r="B5" s="168"/>
      <c r="C5" s="15"/>
      <c r="D5" s="15"/>
      <c r="E5" s="15"/>
      <c r="F5" s="15"/>
      <c r="G5" s="15"/>
      <c r="H5" s="141" t="s">
        <v>218</v>
      </c>
      <c r="I5" s="173" t="s">
        <v>59</v>
      </c>
      <c r="J5" s="124"/>
      <c r="K5" s="124"/>
      <c r="L5" s="124"/>
      <c r="M5" s="177"/>
      <c r="N5" s="12" t="s">
        <v>219</v>
      </c>
      <c r="O5" s="13"/>
      <c r="P5" s="14"/>
      <c r="Q5" s="10" t="s">
        <v>62</v>
      </c>
      <c r="R5" s="173" t="s">
        <v>76</v>
      </c>
      <c r="S5" s="108"/>
      <c r="T5" s="124"/>
      <c r="U5" s="108"/>
      <c r="V5" s="108"/>
      <c r="W5" s="179"/>
    </row>
    <row r="6" s="1" customFormat="1" ht="18.75" customHeight="1" spans="1:23">
      <c r="A6" s="94"/>
      <c r="B6" s="94"/>
      <c r="C6" s="94"/>
      <c r="D6" s="94"/>
      <c r="E6" s="94"/>
      <c r="F6" s="94"/>
      <c r="G6" s="94"/>
      <c r="H6" s="94"/>
      <c r="I6" s="178" t="s">
        <v>220</v>
      </c>
      <c r="J6" s="10" t="s">
        <v>221</v>
      </c>
      <c r="K6" s="10" t="s">
        <v>222</v>
      </c>
      <c r="L6" s="10" t="s">
        <v>223</v>
      </c>
      <c r="M6" s="10" t="s">
        <v>224</v>
      </c>
      <c r="N6" s="10" t="s">
        <v>59</v>
      </c>
      <c r="O6" s="10" t="s">
        <v>60</v>
      </c>
      <c r="P6" s="10" t="s">
        <v>61</v>
      </c>
      <c r="Q6" s="94"/>
      <c r="R6" s="10" t="s">
        <v>58</v>
      </c>
      <c r="S6" s="10" t="s">
        <v>65</v>
      </c>
      <c r="T6" s="10" t="s">
        <v>225</v>
      </c>
      <c r="U6" s="10" t="s">
        <v>67</v>
      </c>
      <c r="V6" s="10" t="s">
        <v>68</v>
      </c>
      <c r="W6" s="10" t="s">
        <v>69</v>
      </c>
    </row>
    <row r="7" s="1" customFormat="1" ht="18.75" customHeight="1" spans="1:23">
      <c r="A7" s="144"/>
      <c r="B7" s="144"/>
      <c r="C7" s="144"/>
      <c r="D7" s="144"/>
      <c r="E7" s="144"/>
      <c r="F7" s="144"/>
      <c r="G7" s="144"/>
      <c r="H7" s="144"/>
      <c r="I7" s="128"/>
      <c r="J7" s="17"/>
      <c r="K7" s="17"/>
      <c r="L7" s="17"/>
      <c r="M7" s="17"/>
      <c r="N7" s="17"/>
      <c r="O7" s="17"/>
      <c r="P7" s="17"/>
      <c r="Q7" s="17"/>
      <c r="R7" s="17"/>
      <c r="S7" s="17"/>
      <c r="T7" s="17"/>
      <c r="U7" s="17"/>
      <c r="V7" s="17"/>
      <c r="W7" s="17"/>
    </row>
    <row r="8" s="1" customFormat="1" ht="40" customHeight="1" spans="1:23">
      <c r="A8" s="174">
        <v>1</v>
      </c>
      <c r="B8" s="174">
        <v>2</v>
      </c>
      <c r="C8" s="174">
        <v>3</v>
      </c>
      <c r="D8" s="174">
        <v>4</v>
      </c>
      <c r="E8" s="174">
        <v>5</v>
      </c>
      <c r="F8" s="174">
        <v>6</v>
      </c>
      <c r="G8" s="174">
        <v>7</v>
      </c>
      <c r="H8" s="174">
        <v>8</v>
      </c>
      <c r="I8" s="174">
        <v>9</v>
      </c>
      <c r="J8" s="174">
        <v>10</v>
      </c>
      <c r="K8" s="174">
        <v>11</v>
      </c>
      <c r="L8" s="174">
        <v>12</v>
      </c>
      <c r="M8" s="174">
        <v>13</v>
      </c>
      <c r="N8" s="174">
        <v>14</v>
      </c>
      <c r="O8" s="174">
        <v>15</v>
      </c>
      <c r="P8" s="174">
        <v>16</v>
      </c>
      <c r="Q8" s="174">
        <v>17</v>
      </c>
      <c r="R8" s="174">
        <v>18</v>
      </c>
      <c r="S8" s="174">
        <v>19</v>
      </c>
      <c r="T8" s="174">
        <v>20</v>
      </c>
      <c r="U8" s="174">
        <v>21</v>
      </c>
      <c r="V8" s="174">
        <v>22</v>
      </c>
      <c r="W8" s="174">
        <v>23</v>
      </c>
    </row>
    <row r="9" s="1" customFormat="1" ht="40" customHeight="1" spans="1:23">
      <c r="A9" s="175" t="s">
        <v>71</v>
      </c>
      <c r="B9" s="175"/>
      <c r="C9" s="175"/>
      <c r="D9" s="175"/>
      <c r="E9" s="175"/>
      <c r="F9" s="175"/>
      <c r="G9" s="175"/>
      <c r="H9" s="24">
        <v>11292274.1</v>
      </c>
      <c r="I9" s="24">
        <v>11292274.1</v>
      </c>
      <c r="J9" s="24"/>
      <c r="K9" s="24"/>
      <c r="L9" s="24">
        <v>11292274.1</v>
      </c>
      <c r="M9" s="24"/>
      <c r="N9" s="24"/>
      <c r="O9" s="24"/>
      <c r="P9" s="24"/>
      <c r="Q9" s="24"/>
      <c r="R9" s="24"/>
      <c r="S9" s="24"/>
      <c r="T9" s="24"/>
      <c r="U9" s="24"/>
      <c r="V9" s="24"/>
      <c r="W9" s="24"/>
    </row>
    <row r="10" s="1" customFormat="1" ht="40" customHeight="1" spans="1:23">
      <c r="A10" s="176" t="s">
        <v>71</v>
      </c>
      <c r="B10" s="21"/>
      <c r="C10" s="21"/>
      <c r="D10" s="21"/>
      <c r="E10" s="21"/>
      <c r="F10" s="21"/>
      <c r="G10" s="21"/>
      <c r="H10" s="24">
        <v>11292274.1</v>
      </c>
      <c r="I10" s="24">
        <v>11292274.1</v>
      </c>
      <c r="J10" s="24"/>
      <c r="K10" s="24"/>
      <c r="L10" s="24">
        <v>11292274.1</v>
      </c>
      <c r="M10" s="24"/>
      <c r="N10" s="24"/>
      <c r="O10" s="24"/>
      <c r="P10" s="24"/>
      <c r="Q10" s="24"/>
      <c r="R10" s="24"/>
      <c r="S10" s="24"/>
      <c r="T10" s="24"/>
      <c r="U10" s="24"/>
      <c r="V10" s="24"/>
      <c r="W10" s="24"/>
    </row>
    <row r="11" s="1" customFormat="1" ht="40" customHeight="1" spans="1:23">
      <c r="A11" s="26"/>
      <c r="B11" s="21" t="s">
        <v>226</v>
      </c>
      <c r="C11" s="21" t="s">
        <v>227</v>
      </c>
      <c r="D11" s="21" t="s">
        <v>119</v>
      </c>
      <c r="E11" s="21" t="s">
        <v>120</v>
      </c>
      <c r="F11" s="21" t="s">
        <v>228</v>
      </c>
      <c r="G11" s="21" t="s">
        <v>229</v>
      </c>
      <c r="H11" s="24">
        <v>918540</v>
      </c>
      <c r="I11" s="24">
        <v>918540</v>
      </c>
      <c r="J11" s="24"/>
      <c r="K11" s="24"/>
      <c r="L11" s="24">
        <v>918540</v>
      </c>
      <c r="M11" s="24"/>
      <c r="N11" s="24"/>
      <c r="O11" s="24"/>
      <c r="P11" s="24"/>
      <c r="Q11" s="24"/>
      <c r="R11" s="24"/>
      <c r="S11" s="24"/>
      <c r="T11" s="24"/>
      <c r="U11" s="24"/>
      <c r="V11" s="24"/>
      <c r="W11" s="24"/>
    </row>
    <row r="12" s="1" customFormat="1" ht="40" customHeight="1" spans="1:23">
      <c r="A12" s="26"/>
      <c r="B12" s="21" t="s">
        <v>230</v>
      </c>
      <c r="C12" s="21" t="s">
        <v>231</v>
      </c>
      <c r="D12" s="21" t="s">
        <v>119</v>
      </c>
      <c r="E12" s="21" t="s">
        <v>120</v>
      </c>
      <c r="F12" s="21" t="s">
        <v>228</v>
      </c>
      <c r="G12" s="21" t="s">
        <v>229</v>
      </c>
      <c r="H12" s="24">
        <v>844392</v>
      </c>
      <c r="I12" s="24">
        <v>844392</v>
      </c>
      <c r="J12" s="24"/>
      <c r="K12" s="24"/>
      <c r="L12" s="24">
        <v>844392</v>
      </c>
      <c r="M12" s="24"/>
      <c r="N12" s="24"/>
      <c r="O12" s="24"/>
      <c r="P12" s="24"/>
      <c r="Q12" s="24"/>
      <c r="R12" s="24"/>
      <c r="S12" s="24"/>
      <c r="T12" s="24"/>
      <c r="U12" s="24"/>
      <c r="V12" s="24"/>
      <c r="W12" s="24"/>
    </row>
    <row r="13" s="1" customFormat="1" ht="40" customHeight="1" spans="1:23">
      <c r="A13" s="26"/>
      <c r="B13" s="21" t="s">
        <v>226</v>
      </c>
      <c r="C13" s="21" t="s">
        <v>227</v>
      </c>
      <c r="D13" s="21" t="s">
        <v>119</v>
      </c>
      <c r="E13" s="21" t="s">
        <v>120</v>
      </c>
      <c r="F13" s="21" t="s">
        <v>232</v>
      </c>
      <c r="G13" s="21" t="s">
        <v>233</v>
      </c>
      <c r="H13" s="24">
        <v>1295304</v>
      </c>
      <c r="I13" s="24">
        <v>1295304</v>
      </c>
      <c r="J13" s="24"/>
      <c r="K13" s="24"/>
      <c r="L13" s="24">
        <v>1295304</v>
      </c>
      <c r="M13" s="24"/>
      <c r="N13" s="24"/>
      <c r="O13" s="24"/>
      <c r="P13" s="24"/>
      <c r="Q13" s="24"/>
      <c r="R13" s="24"/>
      <c r="S13" s="24"/>
      <c r="T13" s="24"/>
      <c r="U13" s="24"/>
      <c r="V13" s="24"/>
      <c r="W13" s="24"/>
    </row>
    <row r="14" s="1" customFormat="1" ht="40" customHeight="1" spans="1:23">
      <c r="A14" s="26"/>
      <c r="B14" s="21" t="s">
        <v>230</v>
      </c>
      <c r="C14" s="21" t="s">
        <v>231</v>
      </c>
      <c r="D14" s="21" t="s">
        <v>119</v>
      </c>
      <c r="E14" s="21" t="s">
        <v>120</v>
      </c>
      <c r="F14" s="21" t="s">
        <v>232</v>
      </c>
      <c r="G14" s="21" t="s">
        <v>233</v>
      </c>
      <c r="H14" s="24">
        <v>173196</v>
      </c>
      <c r="I14" s="24">
        <v>173196</v>
      </c>
      <c r="J14" s="24"/>
      <c r="K14" s="24"/>
      <c r="L14" s="24">
        <v>173196</v>
      </c>
      <c r="M14" s="24"/>
      <c r="N14" s="24"/>
      <c r="O14" s="24"/>
      <c r="P14" s="24"/>
      <c r="Q14" s="24"/>
      <c r="R14" s="24"/>
      <c r="S14" s="24"/>
      <c r="T14" s="24"/>
      <c r="U14" s="24"/>
      <c r="V14" s="24"/>
      <c r="W14" s="24"/>
    </row>
    <row r="15" s="1" customFormat="1" ht="40" customHeight="1" spans="1:23">
      <c r="A15" s="26"/>
      <c r="B15" s="21" t="s">
        <v>234</v>
      </c>
      <c r="C15" s="21" t="s">
        <v>235</v>
      </c>
      <c r="D15" s="21" t="s">
        <v>119</v>
      </c>
      <c r="E15" s="21" t="s">
        <v>120</v>
      </c>
      <c r="F15" s="21" t="s">
        <v>236</v>
      </c>
      <c r="G15" s="21" t="s">
        <v>237</v>
      </c>
      <c r="H15" s="24">
        <v>389760</v>
      </c>
      <c r="I15" s="24">
        <v>389760</v>
      </c>
      <c r="J15" s="24"/>
      <c r="K15" s="24"/>
      <c r="L15" s="24">
        <v>389760</v>
      </c>
      <c r="M15" s="24"/>
      <c r="N15" s="24"/>
      <c r="O15" s="24"/>
      <c r="P15" s="24"/>
      <c r="Q15" s="24"/>
      <c r="R15" s="24"/>
      <c r="S15" s="24"/>
      <c r="T15" s="24"/>
      <c r="U15" s="24"/>
      <c r="V15" s="24"/>
      <c r="W15" s="24"/>
    </row>
    <row r="16" s="1" customFormat="1" ht="40" customHeight="1" spans="1:23">
      <c r="A16" s="26"/>
      <c r="B16" s="21" t="s">
        <v>226</v>
      </c>
      <c r="C16" s="21" t="s">
        <v>227</v>
      </c>
      <c r="D16" s="21" t="s">
        <v>119</v>
      </c>
      <c r="E16" s="21" t="s">
        <v>120</v>
      </c>
      <c r="F16" s="21" t="s">
        <v>236</v>
      </c>
      <c r="G16" s="21" t="s">
        <v>237</v>
      </c>
      <c r="H16" s="24">
        <v>76545</v>
      </c>
      <c r="I16" s="24">
        <v>76545</v>
      </c>
      <c r="J16" s="24"/>
      <c r="K16" s="24"/>
      <c r="L16" s="24">
        <v>76545</v>
      </c>
      <c r="M16" s="24"/>
      <c r="N16" s="24"/>
      <c r="O16" s="24"/>
      <c r="P16" s="24"/>
      <c r="Q16" s="24"/>
      <c r="R16" s="24"/>
      <c r="S16" s="24"/>
      <c r="T16" s="24"/>
      <c r="U16" s="24"/>
      <c r="V16" s="24"/>
      <c r="W16" s="24"/>
    </row>
    <row r="17" s="1" customFormat="1" ht="40" customHeight="1" spans="1:23">
      <c r="A17" s="26"/>
      <c r="B17" s="21" t="s">
        <v>230</v>
      </c>
      <c r="C17" s="21" t="s">
        <v>231</v>
      </c>
      <c r="D17" s="21" t="s">
        <v>119</v>
      </c>
      <c r="E17" s="21" t="s">
        <v>120</v>
      </c>
      <c r="F17" s="21" t="s">
        <v>238</v>
      </c>
      <c r="G17" s="21" t="s">
        <v>239</v>
      </c>
      <c r="H17" s="24">
        <v>754524</v>
      </c>
      <c r="I17" s="24">
        <v>754524</v>
      </c>
      <c r="J17" s="24"/>
      <c r="K17" s="24"/>
      <c r="L17" s="24">
        <v>754524</v>
      </c>
      <c r="M17" s="24"/>
      <c r="N17" s="24"/>
      <c r="O17" s="24"/>
      <c r="P17" s="24"/>
      <c r="Q17" s="24"/>
      <c r="R17" s="24"/>
      <c r="S17" s="24"/>
      <c r="T17" s="24"/>
      <c r="U17" s="24"/>
      <c r="V17" s="24"/>
      <c r="W17" s="24"/>
    </row>
    <row r="18" s="1" customFormat="1" ht="40" customHeight="1" spans="1:23">
      <c r="A18" s="26"/>
      <c r="B18" s="21" t="s">
        <v>230</v>
      </c>
      <c r="C18" s="21" t="s">
        <v>231</v>
      </c>
      <c r="D18" s="21" t="s">
        <v>119</v>
      </c>
      <c r="E18" s="21" t="s">
        <v>120</v>
      </c>
      <c r="F18" s="21" t="s">
        <v>238</v>
      </c>
      <c r="G18" s="21" t="s">
        <v>239</v>
      </c>
      <c r="H18" s="24">
        <v>269340</v>
      </c>
      <c r="I18" s="24">
        <v>269340</v>
      </c>
      <c r="J18" s="24"/>
      <c r="K18" s="24"/>
      <c r="L18" s="24">
        <v>269340</v>
      </c>
      <c r="M18" s="24"/>
      <c r="N18" s="24"/>
      <c r="O18" s="24"/>
      <c r="P18" s="24"/>
      <c r="Q18" s="24"/>
      <c r="R18" s="24"/>
      <c r="S18" s="24"/>
      <c r="T18" s="24"/>
      <c r="U18" s="24"/>
      <c r="V18" s="24"/>
      <c r="W18" s="24"/>
    </row>
    <row r="19" s="1" customFormat="1" ht="40" customHeight="1" spans="1:23">
      <c r="A19" s="26"/>
      <c r="B19" s="21" t="s">
        <v>240</v>
      </c>
      <c r="C19" s="21" t="s">
        <v>241</v>
      </c>
      <c r="D19" s="21" t="s">
        <v>119</v>
      </c>
      <c r="E19" s="21" t="s">
        <v>120</v>
      </c>
      <c r="F19" s="21" t="s">
        <v>238</v>
      </c>
      <c r="G19" s="21" t="s">
        <v>239</v>
      </c>
      <c r="H19" s="24">
        <v>378000</v>
      </c>
      <c r="I19" s="24">
        <v>378000</v>
      </c>
      <c r="J19" s="24"/>
      <c r="K19" s="24"/>
      <c r="L19" s="24">
        <v>378000</v>
      </c>
      <c r="M19" s="24"/>
      <c r="N19" s="24"/>
      <c r="O19" s="24"/>
      <c r="P19" s="24"/>
      <c r="Q19" s="24"/>
      <c r="R19" s="24"/>
      <c r="S19" s="24"/>
      <c r="T19" s="24"/>
      <c r="U19" s="24"/>
      <c r="V19" s="24"/>
      <c r="W19" s="24"/>
    </row>
    <row r="20" s="1" customFormat="1" ht="40" customHeight="1" spans="1:23">
      <c r="A20" s="26"/>
      <c r="B20" s="21" t="s">
        <v>242</v>
      </c>
      <c r="C20" s="21" t="s">
        <v>243</v>
      </c>
      <c r="D20" s="21" t="s">
        <v>92</v>
      </c>
      <c r="E20" s="21" t="s">
        <v>93</v>
      </c>
      <c r="F20" s="21" t="s">
        <v>244</v>
      </c>
      <c r="G20" s="21" t="s">
        <v>245</v>
      </c>
      <c r="H20" s="24">
        <v>716960.16</v>
      </c>
      <c r="I20" s="24">
        <v>716960.16</v>
      </c>
      <c r="J20" s="24"/>
      <c r="K20" s="24"/>
      <c r="L20" s="24">
        <v>716960.16</v>
      </c>
      <c r="M20" s="24"/>
      <c r="N20" s="24"/>
      <c r="O20" s="24"/>
      <c r="P20" s="24"/>
      <c r="Q20" s="24"/>
      <c r="R20" s="24"/>
      <c r="S20" s="24"/>
      <c r="T20" s="24"/>
      <c r="U20" s="24"/>
      <c r="V20" s="24"/>
      <c r="W20" s="24"/>
    </row>
    <row r="21" s="1" customFormat="1" ht="40" customHeight="1" spans="1:23">
      <c r="A21" s="26"/>
      <c r="B21" s="21" t="s">
        <v>242</v>
      </c>
      <c r="C21" s="21" t="s">
        <v>243</v>
      </c>
      <c r="D21" s="21" t="s">
        <v>94</v>
      </c>
      <c r="E21" s="21" t="s">
        <v>95</v>
      </c>
      <c r="F21" s="21" t="s">
        <v>246</v>
      </c>
      <c r="G21" s="21" t="s">
        <v>247</v>
      </c>
      <c r="H21" s="24"/>
      <c r="I21" s="24"/>
      <c r="J21" s="24"/>
      <c r="K21" s="24"/>
      <c r="L21" s="24"/>
      <c r="M21" s="24"/>
      <c r="N21" s="24"/>
      <c r="O21" s="24"/>
      <c r="P21" s="24"/>
      <c r="Q21" s="24"/>
      <c r="R21" s="24"/>
      <c r="S21" s="24"/>
      <c r="T21" s="24"/>
      <c r="U21" s="24"/>
      <c r="V21" s="24"/>
      <c r="W21" s="24"/>
    </row>
    <row r="22" s="1" customFormat="1" ht="40" customHeight="1" spans="1:23">
      <c r="A22" s="26"/>
      <c r="B22" s="21" t="s">
        <v>242</v>
      </c>
      <c r="C22" s="21" t="s">
        <v>243</v>
      </c>
      <c r="D22" s="21" t="s">
        <v>109</v>
      </c>
      <c r="E22" s="21" t="s">
        <v>110</v>
      </c>
      <c r="F22" s="21" t="s">
        <v>248</v>
      </c>
      <c r="G22" s="21" t="s">
        <v>249</v>
      </c>
      <c r="H22" s="24">
        <v>144943.09</v>
      </c>
      <c r="I22" s="24">
        <v>144943.09</v>
      </c>
      <c r="J22" s="24"/>
      <c r="K22" s="24"/>
      <c r="L22" s="24">
        <v>144943.09</v>
      </c>
      <c r="M22" s="24"/>
      <c r="N22" s="24"/>
      <c r="O22" s="24"/>
      <c r="P22" s="24"/>
      <c r="Q22" s="24"/>
      <c r="R22" s="24"/>
      <c r="S22" s="24"/>
      <c r="T22" s="24"/>
      <c r="U22" s="24"/>
      <c r="V22" s="24"/>
      <c r="W22" s="24"/>
    </row>
    <row r="23" s="1" customFormat="1" ht="40" customHeight="1" spans="1:23">
      <c r="A23" s="26"/>
      <c r="B23" s="21" t="s">
        <v>242</v>
      </c>
      <c r="C23" s="21" t="s">
        <v>243</v>
      </c>
      <c r="D23" s="21" t="s">
        <v>107</v>
      </c>
      <c r="E23" s="21" t="s">
        <v>108</v>
      </c>
      <c r="F23" s="21" t="s">
        <v>248</v>
      </c>
      <c r="G23" s="21" t="s">
        <v>249</v>
      </c>
      <c r="H23" s="24">
        <v>145535.02</v>
      </c>
      <c r="I23" s="24">
        <v>145535.02</v>
      </c>
      <c r="J23" s="24"/>
      <c r="K23" s="24"/>
      <c r="L23" s="24">
        <v>145535.02</v>
      </c>
      <c r="M23" s="24"/>
      <c r="N23" s="24"/>
      <c r="O23" s="24"/>
      <c r="P23" s="24"/>
      <c r="Q23" s="24"/>
      <c r="R23" s="24"/>
      <c r="S23" s="24"/>
      <c r="T23" s="24"/>
      <c r="U23" s="24"/>
      <c r="V23" s="24"/>
      <c r="W23" s="24"/>
    </row>
    <row r="24" s="1" customFormat="1" ht="40" customHeight="1" spans="1:23">
      <c r="A24" s="26"/>
      <c r="B24" s="21" t="s">
        <v>242</v>
      </c>
      <c r="C24" s="21" t="s">
        <v>243</v>
      </c>
      <c r="D24" s="21" t="s">
        <v>111</v>
      </c>
      <c r="E24" s="21" t="s">
        <v>112</v>
      </c>
      <c r="F24" s="21" t="s">
        <v>250</v>
      </c>
      <c r="G24" s="21" t="s">
        <v>251</v>
      </c>
      <c r="H24" s="24">
        <v>7800</v>
      </c>
      <c r="I24" s="24">
        <v>7800</v>
      </c>
      <c r="J24" s="24"/>
      <c r="K24" s="24"/>
      <c r="L24" s="24">
        <v>7800</v>
      </c>
      <c r="M24" s="24"/>
      <c r="N24" s="24"/>
      <c r="O24" s="24"/>
      <c r="P24" s="24"/>
      <c r="Q24" s="24"/>
      <c r="R24" s="24"/>
      <c r="S24" s="24"/>
      <c r="T24" s="24"/>
      <c r="U24" s="24"/>
      <c r="V24" s="24"/>
      <c r="W24" s="24"/>
    </row>
    <row r="25" s="1" customFormat="1" ht="40" customHeight="1" spans="1:23">
      <c r="A25" s="26"/>
      <c r="B25" s="21" t="s">
        <v>242</v>
      </c>
      <c r="C25" s="21" t="s">
        <v>243</v>
      </c>
      <c r="D25" s="21" t="s">
        <v>111</v>
      </c>
      <c r="E25" s="21" t="s">
        <v>112</v>
      </c>
      <c r="F25" s="21" t="s">
        <v>250</v>
      </c>
      <c r="G25" s="21" t="s">
        <v>251</v>
      </c>
      <c r="H25" s="24"/>
      <c r="I25" s="24"/>
      <c r="J25" s="24"/>
      <c r="K25" s="24"/>
      <c r="L25" s="24"/>
      <c r="M25" s="24"/>
      <c r="N25" s="24"/>
      <c r="O25" s="24"/>
      <c r="P25" s="24"/>
      <c r="Q25" s="24"/>
      <c r="R25" s="24"/>
      <c r="S25" s="24"/>
      <c r="T25" s="24"/>
      <c r="U25" s="24"/>
      <c r="V25" s="24"/>
      <c r="W25" s="24"/>
    </row>
    <row r="26" s="1" customFormat="1" ht="40" customHeight="1" spans="1:23">
      <c r="A26" s="26"/>
      <c r="B26" s="21" t="s">
        <v>242</v>
      </c>
      <c r="C26" s="21" t="s">
        <v>243</v>
      </c>
      <c r="D26" s="21" t="s">
        <v>102</v>
      </c>
      <c r="E26" s="21" t="s">
        <v>101</v>
      </c>
      <c r="F26" s="21" t="s">
        <v>252</v>
      </c>
      <c r="G26" s="21" t="s">
        <v>253</v>
      </c>
      <c r="H26" s="24">
        <v>14290.16</v>
      </c>
      <c r="I26" s="24">
        <v>14290.16</v>
      </c>
      <c r="J26" s="24"/>
      <c r="K26" s="24"/>
      <c r="L26" s="24">
        <v>14290.16</v>
      </c>
      <c r="M26" s="24"/>
      <c r="N26" s="24"/>
      <c r="O26" s="24"/>
      <c r="P26" s="24"/>
      <c r="Q26" s="24"/>
      <c r="R26" s="24"/>
      <c r="S26" s="24"/>
      <c r="T26" s="24"/>
      <c r="U26" s="24"/>
      <c r="V26" s="24"/>
      <c r="W26" s="24"/>
    </row>
    <row r="27" s="1" customFormat="1" ht="40" customHeight="1" spans="1:23">
      <c r="A27" s="26"/>
      <c r="B27" s="21" t="s">
        <v>242</v>
      </c>
      <c r="C27" s="21" t="s">
        <v>243</v>
      </c>
      <c r="D27" s="21" t="s">
        <v>113</v>
      </c>
      <c r="E27" s="21" t="s">
        <v>114</v>
      </c>
      <c r="F27" s="21" t="s">
        <v>252</v>
      </c>
      <c r="G27" s="21" t="s">
        <v>253</v>
      </c>
      <c r="H27" s="24">
        <v>9804</v>
      </c>
      <c r="I27" s="24">
        <v>9804</v>
      </c>
      <c r="J27" s="24"/>
      <c r="K27" s="24"/>
      <c r="L27" s="24">
        <v>9804</v>
      </c>
      <c r="M27" s="24"/>
      <c r="N27" s="24"/>
      <c r="O27" s="24"/>
      <c r="P27" s="24"/>
      <c r="Q27" s="24"/>
      <c r="R27" s="24"/>
      <c r="S27" s="24"/>
      <c r="T27" s="24"/>
      <c r="U27" s="24"/>
      <c r="V27" s="24"/>
      <c r="W27" s="24"/>
    </row>
    <row r="28" s="1" customFormat="1" ht="40" customHeight="1" spans="1:23">
      <c r="A28" s="26"/>
      <c r="B28" s="21" t="s">
        <v>242</v>
      </c>
      <c r="C28" s="21" t="s">
        <v>243</v>
      </c>
      <c r="D28" s="21" t="s">
        <v>113</v>
      </c>
      <c r="E28" s="21" t="s">
        <v>114</v>
      </c>
      <c r="F28" s="21" t="s">
        <v>252</v>
      </c>
      <c r="G28" s="21" t="s">
        <v>253</v>
      </c>
      <c r="H28" s="24">
        <v>1320</v>
      </c>
      <c r="I28" s="24">
        <v>1320</v>
      </c>
      <c r="J28" s="24"/>
      <c r="K28" s="24"/>
      <c r="L28" s="24">
        <v>1320</v>
      </c>
      <c r="M28" s="24"/>
      <c r="N28" s="24"/>
      <c r="O28" s="24"/>
      <c r="P28" s="24"/>
      <c r="Q28" s="24"/>
      <c r="R28" s="24"/>
      <c r="S28" s="24"/>
      <c r="T28" s="24"/>
      <c r="U28" s="24"/>
      <c r="V28" s="24"/>
      <c r="W28" s="24"/>
    </row>
    <row r="29" s="1" customFormat="1" ht="40" customHeight="1" spans="1:23">
      <c r="A29" s="26"/>
      <c r="B29" s="21" t="s">
        <v>242</v>
      </c>
      <c r="C29" s="21" t="s">
        <v>243</v>
      </c>
      <c r="D29" s="21" t="s">
        <v>113</v>
      </c>
      <c r="E29" s="21" t="s">
        <v>114</v>
      </c>
      <c r="F29" s="21" t="s">
        <v>252</v>
      </c>
      <c r="G29" s="21" t="s">
        <v>253</v>
      </c>
      <c r="H29" s="24">
        <v>8182.48</v>
      </c>
      <c r="I29" s="24">
        <v>8182.48</v>
      </c>
      <c r="J29" s="24"/>
      <c r="K29" s="24"/>
      <c r="L29" s="24">
        <v>8182.48</v>
      </c>
      <c r="M29" s="24"/>
      <c r="N29" s="24"/>
      <c r="O29" s="24"/>
      <c r="P29" s="24"/>
      <c r="Q29" s="24"/>
      <c r="R29" s="24"/>
      <c r="S29" s="24"/>
      <c r="T29" s="24"/>
      <c r="U29" s="24"/>
      <c r="V29" s="24"/>
      <c r="W29" s="24"/>
    </row>
    <row r="30" s="1" customFormat="1" ht="40" customHeight="1" spans="1:23">
      <c r="A30" s="26"/>
      <c r="B30" s="21" t="s">
        <v>254</v>
      </c>
      <c r="C30" s="21" t="s">
        <v>147</v>
      </c>
      <c r="D30" s="21" t="s">
        <v>146</v>
      </c>
      <c r="E30" s="21" t="s">
        <v>147</v>
      </c>
      <c r="F30" s="21" t="s">
        <v>255</v>
      </c>
      <c r="G30" s="21" t="s">
        <v>147</v>
      </c>
      <c r="H30" s="24">
        <v>537720.12</v>
      </c>
      <c r="I30" s="24">
        <v>537720.12</v>
      </c>
      <c r="J30" s="24"/>
      <c r="K30" s="24"/>
      <c r="L30" s="24">
        <v>537720.12</v>
      </c>
      <c r="M30" s="24"/>
      <c r="N30" s="24"/>
      <c r="O30" s="24"/>
      <c r="P30" s="24"/>
      <c r="Q30" s="24"/>
      <c r="R30" s="24"/>
      <c r="S30" s="24"/>
      <c r="T30" s="24"/>
      <c r="U30" s="24"/>
      <c r="V30" s="24"/>
      <c r="W30" s="24"/>
    </row>
    <row r="31" s="1" customFormat="1" ht="40" customHeight="1" spans="1:23">
      <c r="A31" s="26"/>
      <c r="B31" s="21" t="s">
        <v>256</v>
      </c>
      <c r="C31" s="21" t="s">
        <v>257</v>
      </c>
      <c r="D31" s="21" t="s">
        <v>121</v>
      </c>
      <c r="E31" s="21" t="s">
        <v>122</v>
      </c>
      <c r="F31" s="21" t="s">
        <v>258</v>
      </c>
      <c r="G31" s="21" t="s">
        <v>259</v>
      </c>
      <c r="H31" s="24">
        <v>2695200</v>
      </c>
      <c r="I31" s="24">
        <v>2695200</v>
      </c>
      <c r="J31" s="24"/>
      <c r="K31" s="24"/>
      <c r="L31" s="24">
        <v>2695200</v>
      </c>
      <c r="M31" s="24"/>
      <c r="N31" s="24"/>
      <c r="O31" s="24"/>
      <c r="P31" s="24"/>
      <c r="Q31" s="24"/>
      <c r="R31" s="24"/>
      <c r="S31" s="24"/>
      <c r="T31" s="24"/>
      <c r="U31" s="24"/>
      <c r="V31" s="24"/>
      <c r="W31" s="24"/>
    </row>
    <row r="32" s="1" customFormat="1" ht="40" customHeight="1" spans="1:23">
      <c r="A32" s="26"/>
      <c r="B32" s="21" t="s">
        <v>256</v>
      </c>
      <c r="C32" s="21" t="s">
        <v>257</v>
      </c>
      <c r="D32" s="21" t="s">
        <v>121</v>
      </c>
      <c r="E32" s="21" t="s">
        <v>122</v>
      </c>
      <c r="F32" s="21" t="s">
        <v>258</v>
      </c>
      <c r="G32" s="21" t="s">
        <v>259</v>
      </c>
      <c r="H32" s="24">
        <v>1225772.52</v>
      </c>
      <c r="I32" s="24">
        <v>1225772.52</v>
      </c>
      <c r="J32" s="24"/>
      <c r="K32" s="24"/>
      <c r="L32" s="24">
        <v>1225772.52</v>
      </c>
      <c r="M32" s="24"/>
      <c r="N32" s="24"/>
      <c r="O32" s="24"/>
      <c r="P32" s="24"/>
      <c r="Q32" s="24"/>
      <c r="R32" s="24"/>
      <c r="S32" s="24"/>
      <c r="T32" s="24"/>
      <c r="U32" s="24"/>
      <c r="V32" s="24"/>
      <c r="W32" s="24"/>
    </row>
    <row r="33" s="1" customFormat="1" ht="40" customHeight="1" spans="1:23">
      <c r="A33" s="26"/>
      <c r="B33" s="21" t="s">
        <v>260</v>
      </c>
      <c r="C33" s="21" t="s">
        <v>261</v>
      </c>
      <c r="D33" s="21" t="s">
        <v>119</v>
      </c>
      <c r="E33" s="21" t="s">
        <v>120</v>
      </c>
      <c r="F33" s="21" t="s">
        <v>262</v>
      </c>
      <c r="G33" s="21" t="s">
        <v>263</v>
      </c>
      <c r="H33" s="24">
        <v>186620</v>
      </c>
      <c r="I33" s="24">
        <v>186620</v>
      </c>
      <c r="J33" s="24"/>
      <c r="K33" s="24"/>
      <c r="L33" s="24">
        <v>186620</v>
      </c>
      <c r="M33" s="24"/>
      <c r="N33" s="24"/>
      <c r="O33" s="24"/>
      <c r="P33" s="24"/>
      <c r="Q33" s="24"/>
      <c r="R33" s="24"/>
      <c r="S33" s="24"/>
      <c r="T33" s="24"/>
      <c r="U33" s="24"/>
      <c r="V33" s="24"/>
      <c r="W33" s="24"/>
    </row>
    <row r="34" s="1" customFormat="1" ht="40" customHeight="1" spans="1:23">
      <c r="A34" s="26"/>
      <c r="B34" s="21" t="s">
        <v>264</v>
      </c>
      <c r="C34" s="21" t="s">
        <v>265</v>
      </c>
      <c r="D34" s="21" t="s">
        <v>88</v>
      </c>
      <c r="E34" s="21" t="s">
        <v>89</v>
      </c>
      <c r="F34" s="21" t="s">
        <v>266</v>
      </c>
      <c r="G34" s="21" t="s">
        <v>267</v>
      </c>
      <c r="H34" s="24">
        <v>2000</v>
      </c>
      <c r="I34" s="24">
        <v>2000</v>
      </c>
      <c r="J34" s="24"/>
      <c r="K34" s="24"/>
      <c r="L34" s="24">
        <v>2000</v>
      </c>
      <c r="M34" s="24"/>
      <c r="N34" s="24"/>
      <c r="O34" s="24"/>
      <c r="P34" s="24"/>
      <c r="Q34" s="24"/>
      <c r="R34" s="24"/>
      <c r="S34" s="24"/>
      <c r="T34" s="24"/>
      <c r="U34" s="24"/>
      <c r="V34" s="24"/>
      <c r="W34" s="24"/>
    </row>
    <row r="35" s="1" customFormat="1" ht="40" customHeight="1" spans="1:23">
      <c r="A35" s="26"/>
      <c r="B35" s="21" t="s">
        <v>268</v>
      </c>
      <c r="C35" s="21" t="s">
        <v>269</v>
      </c>
      <c r="D35" s="21" t="s">
        <v>119</v>
      </c>
      <c r="E35" s="21" t="s">
        <v>120</v>
      </c>
      <c r="F35" s="21" t="s">
        <v>270</v>
      </c>
      <c r="G35" s="21" t="s">
        <v>269</v>
      </c>
      <c r="H35" s="24">
        <v>35258.64</v>
      </c>
      <c r="I35" s="24">
        <v>35258.64</v>
      </c>
      <c r="J35" s="24"/>
      <c r="K35" s="24"/>
      <c r="L35" s="24">
        <v>35258.64</v>
      </c>
      <c r="M35" s="24"/>
      <c r="N35" s="24"/>
      <c r="O35" s="24"/>
      <c r="P35" s="24"/>
      <c r="Q35" s="24"/>
      <c r="R35" s="24"/>
      <c r="S35" s="24"/>
      <c r="T35" s="24"/>
      <c r="U35" s="24"/>
      <c r="V35" s="24"/>
      <c r="W35" s="24"/>
    </row>
    <row r="36" s="1" customFormat="1" ht="40" customHeight="1" spans="1:23">
      <c r="A36" s="26"/>
      <c r="B36" s="21" t="s">
        <v>271</v>
      </c>
      <c r="C36" s="21" t="s">
        <v>272</v>
      </c>
      <c r="D36" s="21" t="s">
        <v>119</v>
      </c>
      <c r="E36" s="21" t="s">
        <v>120</v>
      </c>
      <c r="F36" s="21" t="s">
        <v>273</v>
      </c>
      <c r="G36" s="21" t="s">
        <v>272</v>
      </c>
      <c r="H36" s="24">
        <v>68000</v>
      </c>
      <c r="I36" s="24">
        <v>68000</v>
      </c>
      <c r="J36" s="24"/>
      <c r="K36" s="24"/>
      <c r="L36" s="24">
        <v>68000</v>
      </c>
      <c r="M36" s="24"/>
      <c r="N36" s="24"/>
      <c r="O36" s="24"/>
      <c r="P36" s="24"/>
      <c r="Q36" s="24"/>
      <c r="R36" s="24"/>
      <c r="S36" s="24"/>
      <c r="T36" s="24"/>
      <c r="U36" s="24"/>
      <c r="V36" s="24"/>
      <c r="W36" s="24"/>
    </row>
    <row r="37" s="1" customFormat="1" ht="40" customHeight="1" spans="1:23">
      <c r="A37" s="26"/>
      <c r="B37" s="21" t="s">
        <v>274</v>
      </c>
      <c r="C37" s="21" t="s">
        <v>275</v>
      </c>
      <c r="D37" s="21" t="s">
        <v>119</v>
      </c>
      <c r="E37" s="21" t="s">
        <v>120</v>
      </c>
      <c r="F37" s="21" t="s">
        <v>276</v>
      </c>
      <c r="G37" s="21" t="s">
        <v>277</v>
      </c>
      <c r="H37" s="24">
        <v>198000</v>
      </c>
      <c r="I37" s="24">
        <v>198000</v>
      </c>
      <c r="J37" s="24"/>
      <c r="K37" s="24"/>
      <c r="L37" s="24">
        <v>198000</v>
      </c>
      <c r="M37" s="24"/>
      <c r="N37" s="24"/>
      <c r="O37" s="24"/>
      <c r="P37" s="24"/>
      <c r="Q37" s="24"/>
      <c r="R37" s="24"/>
      <c r="S37" s="24"/>
      <c r="T37" s="24"/>
      <c r="U37" s="24"/>
      <c r="V37" s="24"/>
      <c r="W37" s="24"/>
    </row>
    <row r="38" s="1" customFormat="1" ht="40" customHeight="1" spans="1:23">
      <c r="A38" s="26"/>
      <c r="B38" s="21" t="s">
        <v>278</v>
      </c>
      <c r="C38" s="21" t="s">
        <v>279</v>
      </c>
      <c r="D38" s="21" t="s">
        <v>98</v>
      </c>
      <c r="E38" s="21" t="s">
        <v>99</v>
      </c>
      <c r="F38" s="21" t="s">
        <v>266</v>
      </c>
      <c r="G38" s="21" t="s">
        <v>267</v>
      </c>
      <c r="H38" s="24">
        <v>61594.11</v>
      </c>
      <c r="I38" s="24">
        <v>61594.11</v>
      </c>
      <c r="J38" s="24"/>
      <c r="K38" s="24"/>
      <c r="L38" s="24">
        <v>61594.11</v>
      </c>
      <c r="M38" s="24"/>
      <c r="N38" s="24"/>
      <c r="O38" s="24"/>
      <c r="P38" s="24"/>
      <c r="Q38" s="24"/>
      <c r="R38" s="24"/>
      <c r="S38" s="24"/>
      <c r="T38" s="24"/>
      <c r="U38" s="24"/>
      <c r="V38" s="24"/>
      <c r="W38" s="24"/>
    </row>
    <row r="39" s="1" customFormat="1" ht="40" customHeight="1" spans="1:23">
      <c r="A39" s="26"/>
      <c r="B39" s="21" t="s">
        <v>280</v>
      </c>
      <c r="C39" s="21" t="s">
        <v>281</v>
      </c>
      <c r="D39" s="21" t="s">
        <v>90</v>
      </c>
      <c r="E39" s="21" t="s">
        <v>91</v>
      </c>
      <c r="F39" s="21" t="s">
        <v>282</v>
      </c>
      <c r="G39" s="21" t="s">
        <v>283</v>
      </c>
      <c r="H39" s="24">
        <v>133672.8</v>
      </c>
      <c r="I39" s="24">
        <v>133672.8</v>
      </c>
      <c r="J39" s="24"/>
      <c r="K39" s="24"/>
      <c r="L39" s="24">
        <v>133672.8</v>
      </c>
      <c r="M39" s="24"/>
      <c r="N39" s="24"/>
      <c r="O39" s="24"/>
      <c r="P39" s="24"/>
      <c r="Q39" s="24"/>
      <c r="R39" s="24"/>
      <c r="S39" s="24"/>
      <c r="T39" s="24"/>
      <c r="U39" s="24"/>
      <c r="V39" s="24"/>
      <c r="W39" s="24"/>
    </row>
    <row r="40" s="1" customFormat="1" ht="40" customHeight="1" spans="1:23">
      <c r="A40" s="23" t="s">
        <v>56</v>
      </c>
      <c r="B40" s="23"/>
      <c r="C40" s="23"/>
      <c r="D40" s="23"/>
      <c r="E40" s="23"/>
      <c r="F40" s="23"/>
      <c r="G40" s="23"/>
      <c r="H40" s="24">
        <v>11292274.1</v>
      </c>
      <c r="I40" s="24">
        <v>11292274.1</v>
      </c>
      <c r="J40" s="24"/>
      <c r="K40" s="24"/>
      <c r="L40" s="24">
        <v>11292274.1</v>
      </c>
      <c r="M40" s="24"/>
      <c r="N40" s="24"/>
      <c r="O40" s="24"/>
      <c r="P40" s="24"/>
      <c r="Q40" s="24"/>
      <c r="R40" s="24"/>
      <c r="S40" s="24"/>
      <c r="T40" s="24"/>
      <c r="U40" s="24"/>
      <c r="V40" s="24"/>
      <c r="W40" s="24"/>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0"/>
  <sheetViews>
    <sheetView showZeros="0" topLeftCell="D1" workbookViewId="0">
      <pane ySplit="1" topLeftCell="A2" activePane="bottomLeft" state="frozen"/>
      <selection/>
      <selection pane="bottomLeft" activeCell="D1" sqref="$A1:$XFD1048576"/>
    </sheetView>
  </sheetViews>
  <sheetFormatPr defaultColWidth="8" defaultRowHeight="14.25" customHeight="1"/>
  <cols>
    <col min="1" max="1" width="10.8666666666667" style="1" customWidth="1"/>
    <col min="2" max="2" width="29.5166666666667" style="1" customWidth="1"/>
    <col min="3" max="3" width="28.7416666666667" style="1" customWidth="1"/>
    <col min="4" max="4" width="20.8666666666667" style="1" customWidth="1"/>
    <col min="5" max="5" width="9.75" style="1" customWidth="1"/>
    <col min="6" max="6" width="15.5" style="1" customWidth="1"/>
    <col min="7" max="7" width="8.61666666666667" style="1" customWidth="1"/>
    <col min="8" max="8" width="15.5" style="1" customWidth="1"/>
    <col min="9" max="21" width="16.75" style="1" customWidth="1"/>
    <col min="22" max="23" width="16.875" style="1" customWidth="1"/>
    <col min="24" max="16384" width="8" style="1"/>
  </cols>
  <sheetData>
    <row r="1" s="1" customFormat="1" ht="13.5" customHeight="1" spans="2:23">
      <c r="B1" s="161"/>
      <c r="E1" s="2"/>
      <c r="F1" s="2"/>
      <c r="G1" s="2"/>
      <c r="H1" s="2"/>
      <c r="I1" s="3"/>
      <c r="J1" s="3"/>
      <c r="K1" s="3"/>
      <c r="L1" s="3"/>
      <c r="M1" s="3"/>
      <c r="N1" s="3"/>
      <c r="O1" s="3"/>
      <c r="P1" s="3"/>
      <c r="Q1" s="3"/>
      <c r="U1" s="161"/>
      <c r="W1" s="56" t="s">
        <v>284</v>
      </c>
    </row>
    <row r="2" s="1" customFormat="1"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s="1" customFormat="1" ht="36" customHeight="1" spans="1:23">
      <c r="A3" s="7" t="str">
        <f>"单位名称："&amp;"双江拉祜族佤族布朗族傣族自治县综合行政执法局"</f>
        <v>单位名称：双江拉祜族佤族布朗族傣族自治县综合行政执法局</v>
      </c>
      <c r="B3" s="8"/>
      <c r="C3" s="8"/>
      <c r="D3" s="8"/>
      <c r="E3" s="8"/>
      <c r="F3" s="8"/>
      <c r="G3" s="8"/>
      <c r="H3" s="8"/>
      <c r="I3" s="9"/>
      <c r="J3" s="9"/>
      <c r="K3" s="9"/>
      <c r="L3" s="9"/>
      <c r="M3" s="9"/>
      <c r="N3" s="9"/>
      <c r="O3" s="9"/>
      <c r="P3" s="9"/>
      <c r="Q3" s="9"/>
      <c r="U3" s="161"/>
      <c r="W3" s="56" t="s">
        <v>197</v>
      </c>
    </row>
    <row r="4" s="1" customFormat="1" ht="18.75" customHeight="1" spans="1:23">
      <c r="A4" s="10" t="s">
        <v>285</v>
      </c>
      <c r="B4" s="11" t="s">
        <v>211</v>
      </c>
      <c r="C4" s="10" t="s">
        <v>212</v>
      </c>
      <c r="D4" s="10" t="s">
        <v>286</v>
      </c>
      <c r="E4" s="11" t="s">
        <v>213</v>
      </c>
      <c r="F4" s="11" t="s">
        <v>214</v>
      </c>
      <c r="G4" s="11" t="s">
        <v>287</v>
      </c>
      <c r="H4" s="11" t="s">
        <v>288</v>
      </c>
      <c r="I4" s="92" t="s">
        <v>56</v>
      </c>
      <c r="J4" s="12" t="s">
        <v>289</v>
      </c>
      <c r="K4" s="13"/>
      <c r="L4" s="13"/>
      <c r="M4" s="14"/>
      <c r="N4" s="12" t="s">
        <v>219</v>
      </c>
      <c r="O4" s="13"/>
      <c r="P4" s="14"/>
      <c r="Q4" s="11" t="s">
        <v>62</v>
      </c>
      <c r="R4" s="12" t="s">
        <v>76</v>
      </c>
      <c r="S4" s="13"/>
      <c r="T4" s="13"/>
      <c r="U4" s="13"/>
      <c r="V4" s="13"/>
      <c r="W4" s="14"/>
    </row>
    <row r="5" s="1" customFormat="1" ht="18.75" customHeight="1" spans="1:23">
      <c r="A5" s="15"/>
      <c r="B5" s="94"/>
      <c r="C5" s="15"/>
      <c r="D5" s="15"/>
      <c r="E5" s="16"/>
      <c r="F5" s="16"/>
      <c r="G5" s="16"/>
      <c r="H5" s="16"/>
      <c r="I5" s="94"/>
      <c r="J5" s="165" t="s">
        <v>59</v>
      </c>
      <c r="K5" s="166"/>
      <c r="L5" s="11" t="s">
        <v>60</v>
      </c>
      <c r="M5" s="11" t="s">
        <v>61</v>
      </c>
      <c r="N5" s="11" t="s">
        <v>59</v>
      </c>
      <c r="O5" s="11" t="s">
        <v>60</v>
      </c>
      <c r="P5" s="11" t="s">
        <v>61</v>
      </c>
      <c r="Q5" s="16"/>
      <c r="R5" s="11" t="s">
        <v>58</v>
      </c>
      <c r="S5" s="10" t="s">
        <v>65</v>
      </c>
      <c r="T5" s="10" t="s">
        <v>225</v>
      </c>
      <c r="U5" s="10" t="s">
        <v>67</v>
      </c>
      <c r="V5" s="10" t="s">
        <v>68</v>
      </c>
      <c r="W5" s="10" t="s">
        <v>69</v>
      </c>
    </row>
    <row r="6" s="1" customFormat="1" ht="18.75" customHeight="1" spans="1:23">
      <c r="A6" s="94"/>
      <c r="B6" s="94"/>
      <c r="C6" s="94"/>
      <c r="D6" s="94"/>
      <c r="E6" s="94"/>
      <c r="F6" s="94"/>
      <c r="G6" s="94"/>
      <c r="H6" s="94"/>
      <c r="I6" s="94"/>
      <c r="J6" s="167"/>
      <c r="K6" s="129"/>
      <c r="L6" s="94"/>
      <c r="M6" s="94"/>
      <c r="N6" s="94"/>
      <c r="O6" s="94"/>
      <c r="P6" s="94"/>
      <c r="Q6" s="94"/>
      <c r="R6" s="94"/>
      <c r="S6" s="168"/>
      <c r="T6" s="168"/>
      <c r="U6" s="168"/>
      <c r="V6" s="168"/>
      <c r="W6" s="168"/>
    </row>
    <row r="7" s="1" customFormat="1" ht="18.75" customHeight="1" spans="1:23">
      <c r="A7" s="17"/>
      <c r="B7" s="93"/>
      <c r="C7" s="17"/>
      <c r="D7" s="17"/>
      <c r="E7" s="18"/>
      <c r="F7" s="18"/>
      <c r="G7" s="18"/>
      <c r="H7" s="18"/>
      <c r="I7" s="93"/>
      <c r="J7" s="64" t="s">
        <v>58</v>
      </c>
      <c r="K7" s="64" t="s">
        <v>290</v>
      </c>
      <c r="L7" s="18"/>
      <c r="M7" s="18"/>
      <c r="N7" s="18"/>
      <c r="O7" s="18"/>
      <c r="P7" s="18"/>
      <c r="Q7" s="18"/>
      <c r="R7" s="18"/>
      <c r="S7" s="18"/>
      <c r="T7" s="18"/>
      <c r="U7" s="93"/>
      <c r="V7" s="18"/>
      <c r="W7" s="18"/>
    </row>
    <row r="8" s="1" customFormat="1" ht="18.75" customHeight="1" spans="1:23">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row>
    <row r="9" s="1" customFormat="1" ht="40" customHeight="1" spans="1:23">
      <c r="A9" s="21"/>
      <c r="B9" s="21"/>
      <c r="C9" s="21" t="s">
        <v>291</v>
      </c>
      <c r="D9" s="21"/>
      <c r="E9" s="21"/>
      <c r="F9" s="21"/>
      <c r="G9" s="21"/>
      <c r="H9" s="21"/>
      <c r="I9" s="24">
        <v>100000</v>
      </c>
      <c r="J9" s="24">
        <v>100000</v>
      </c>
      <c r="K9" s="24">
        <v>100000</v>
      </c>
      <c r="L9" s="24"/>
      <c r="M9" s="24"/>
      <c r="N9" s="24"/>
      <c r="O9" s="24"/>
      <c r="P9" s="24"/>
      <c r="Q9" s="24"/>
      <c r="R9" s="24"/>
      <c r="S9" s="24"/>
      <c r="T9" s="24"/>
      <c r="U9" s="24"/>
      <c r="V9" s="24"/>
      <c r="W9" s="24"/>
    </row>
    <row r="10" s="1" customFormat="1" ht="40" customHeight="1" spans="1:23">
      <c r="A10" s="163" t="s">
        <v>292</v>
      </c>
      <c r="B10" s="163" t="s">
        <v>293</v>
      </c>
      <c r="C10" s="163" t="s">
        <v>291</v>
      </c>
      <c r="D10" s="163" t="s">
        <v>71</v>
      </c>
      <c r="E10" s="163" t="s">
        <v>140</v>
      </c>
      <c r="F10" s="163" t="s">
        <v>141</v>
      </c>
      <c r="G10" s="163" t="s">
        <v>262</v>
      </c>
      <c r="H10" s="163" t="s">
        <v>263</v>
      </c>
      <c r="I10" s="24">
        <v>100000</v>
      </c>
      <c r="J10" s="24">
        <v>100000</v>
      </c>
      <c r="K10" s="24">
        <v>100000</v>
      </c>
      <c r="L10" s="24"/>
      <c r="M10" s="24"/>
      <c r="N10" s="24"/>
      <c r="O10" s="24"/>
      <c r="P10" s="24"/>
      <c r="Q10" s="24"/>
      <c r="R10" s="24"/>
      <c r="S10" s="24"/>
      <c r="T10" s="24"/>
      <c r="U10" s="24"/>
      <c r="V10" s="24"/>
      <c r="W10" s="24"/>
    </row>
    <row r="11" s="1" customFormat="1" ht="40" customHeight="1" spans="1:23">
      <c r="A11" s="26"/>
      <c r="B11" s="26"/>
      <c r="C11" s="21" t="s">
        <v>294</v>
      </c>
      <c r="D11" s="26"/>
      <c r="E11" s="26"/>
      <c r="F11" s="26"/>
      <c r="G11" s="26"/>
      <c r="H11" s="26"/>
      <c r="I11" s="24">
        <v>6010000</v>
      </c>
      <c r="J11" s="24">
        <v>6010000</v>
      </c>
      <c r="K11" s="24">
        <v>6010000</v>
      </c>
      <c r="L11" s="24"/>
      <c r="M11" s="24"/>
      <c r="N11" s="24"/>
      <c r="O11" s="24"/>
      <c r="P11" s="24"/>
      <c r="Q11" s="24"/>
      <c r="R11" s="24"/>
      <c r="S11" s="24"/>
      <c r="T11" s="24"/>
      <c r="U11" s="24"/>
      <c r="V11" s="24"/>
      <c r="W11" s="24"/>
    </row>
    <row r="12" s="1" customFormat="1" ht="40" customHeight="1" spans="1:23">
      <c r="A12" s="163" t="s">
        <v>292</v>
      </c>
      <c r="B12" s="163" t="s">
        <v>295</v>
      </c>
      <c r="C12" s="163" t="s">
        <v>294</v>
      </c>
      <c r="D12" s="163" t="s">
        <v>71</v>
      </c>
      <c r="E12" s="163" t="s">
        <v>129</v>
      </c>
      <c r="F12" s="163" t="s">
        <v>128</v>
      </c>
      <c r="G12" s="163" t="s">
        <v>296</v>
      </c>
      <c r="H12" s="163" t="s">
        <v>297</v>
      </c>
      <c r="I12" s="24">
        <v>6010000</v>
      </c>
      <c r="J12" s="24">
        <v>6010000</v>
      </c>
      <c r="K12" s="24">
        <v>6010000</v>
      </c>
      <c r="L12" s="24"/>
      <c r="M12" s="24"/>
      <c r="N12" s="24"/>
      <c r="O12" s="24"/>
      <c r="P12" s="24"/>
      <c r="Q12" s="24"/>
      <c r="R12" s="24"/>
      <c r="S12" s="24"/>
      <c r="T12" s="24"/>
      <c r="U12" s="24"/>
      <c r="V12" s="24"/>
      <c r="W12" s="24"/>
    </row>
    <row r="13" s="1" customFormat="1" ht="40" customHeight="1" spans="1:23">
      <c r="A13" s="26"/>
      <c r="B13" s="26"/>
      <c r="C13" s="21" t="s">
        <v>298</v>
      </c>
      <c r="D13" s="26"/>
      <c r="E13" s="26"/>
      <c r="F13" s="26"/>
      <c r="G13" s="26"/>
      <c r="H13" s="26"/>
      <c r="I13" s="24">
        <v>750000</v>
      </c>
      <c r="J13" s="24">
        <v>750000</v>
      </c>
      <c r="K13" s="24">
        <v>750000</v>
      </c>
      <c r="L13" s="24"/>
      <c r="M13" s="24"/>
      <c r="N13" s="24"/>
      <c r="O13" s="24"/>
      <c r="P13" s="24"/>
      <c r="Q13" s="24"/>
      <c r="R13" s="24"/>
      <c r="S13" s="24"/>
      <c r="T13" s="24"/>
      <c r="U13" s="24"/>
      <c r="V13" s="24"/>
      <c r="W13" s="24"/>
    </row>
    <row r="14" s="1" customFormat="1" ht="40" customHeight="1" spans="1:23">
      <c r="A14" s="163" t="s">
        <v>292</v>
      </c>
      <c r="B14" s="163" t="s">
        <v>299</v>
      </c>
      <c r="C14" s="163" t="s">
        <v>298</v>
      </c>
      <c r="D14" s="163" t="s">
        <v>71</v>
      </c>
      <c r="E14" s="163" t="s">
        <v>125</v>
      </c>
      <c r="F14" s="163" t="s">
        <v>126</v>
      </c>
      <c r="G14" s="163" t="s">
        <v>300</v>
      </c>
      <c r="H14" s="163" t="s">
        <v>301</v>
      </c>
      <c r="I14" s="24">
        <v>100000</v>
      </c>
      <c r="J14" s="24">
        <v>100000</v>
      </c>
      <c r="K14" s="24">
        <v>100000</v>
      </c>
      <c r="L14" s="24"/>
      <c r="M14" s="24"/>
      <c r="N14" s="24"/>
      <c r="O14" s="24"/>
      <c r="P14" s="24"/>
      <c r="Q14" s="24"/>
      <c r="R14" s="24"/>
      <c r="S14" s="24"/>
      <c r="T14" s="24"/>
      <c r="U14" s="24"/>
      <c r="V14" s="24"/>
      <c r="W14" s="24"/>
    </row>
    <row r="15" s="1" customFormat="1" ht="40" customHeight="1" spans="1:23">
      <c r="A15" s="163" t="s">
        <v>292</v>
      </c>
      <c r="B15" s="163" t="s">
        <v>299</v>
      </c>
      <c r="C15" s="163" t="s">
        <v>298</v>
      </c>
      <c r="D15" s="163" t="s">
        <v>71</v>
      </c>
      <c r="E15" s="163" t="s">
        <v>125</v>
      </c>
      <c r="F15" s="163" t="s">
        <v>126</v>
      </c>
      <c r="G15" s="163" t="s">
        <v>302</v>
      </c>
      <c r="H15" s="163" t="s">
        <v>303</v>
      </c>
      <c r="I15" s="24">
        <v>650000</v>
      </c>
      <c r="J15" s="24">
        <v>650000</v>
      </c>
      <c r="K15" s="24">
        <v>650000</v>
      </c>
      <c r="L15" s="24"/>
      <c r="M15" s="24"/>
      <c r="N15" s="24"/>
      <c r="O15" s="24"/>
      <c r="P15" s="24"/>
      <c r="Q15" s="24"/>
      <c r="R15" s="24"/>
      <c r="S15" s="24"/>
      <c r="T15" s="24"/>
      <c r="U15" s="24"/>
      <c r="V15" s="24"/>
      <c r="W15" s="24"/>
    </row>
    <row r="16" s="1" customFormat="1" ht="40" customHeight="1" spans="1:23">
      <c r="A16" s="26"/>
      <c r="B16" s="26"/>
      <c r="C16" s="21" t="s">
        <v>304</v>
      </c>
      <c r="D16" s="26"/>
      <c r="E16" s="26"/>
      <c r="F16" s="26"/>
      <c r="G16" s="26"/>
      <c r="H16" s="26"/>
      <c r="I16" s="24">
        <v>2000000</v>
      </c>
      <c r="J16" s="24">
        <v>2000000</v>
      </c>
      <c r="K16" s="24">
        <v>2000000</v>
      </c>
      <c r="L16" s="24"/>
      <c r="M16" s="24"/>
      <c r="N16" s="24"/>
      <c r="O16" s="24"/>
      <c r="P16" s="24"/>
      <c r="Q16" s="24"/>
      <c r="R16" s="24"/>
      <c r="S16" s="24"/>
      <c r="T16" s="24"/>
      <c r="U16" s="24"/>
      <c r="V16" s="24"/>
      <c r="W16" s="24"/>
    </row>
    <row r="17" s="1" customFormat="1" ht="40" customHeight="1" spans="1:23">
      <c r="A17" s="163" t="s">
        <v>292</v>
      </c>
      <c r="B17" s="163" t="s">
        <v>305</v>
      </c>
      <c r="C17" s="163" t="s">
        <v>304</v>
      </c>
      <c r="D17" s="163" t="s">
        <v>71</v>
      </c>
      <c r="E17" s="163" t="s">
        <v>121</v>
      </c>
      <c r="F17" s="163" t="s">
        <v>122</v>
      </c>
      <c r="G17" s="163" t="s">
        <v>262</v>
      </c>
      <c r="H17" s="163" t="s">
        <v>263</v>
      </c>
      <c r="I17" s="24">
        <v>20000</v>
      </c>
      <c r="J17" s="24">
        <v>20000</v>
      </c>
      <c r="K17" s="24">
        <v>20000</v>
      </c>
      <c r="L17" s="24"/>
      <c r="M17" s="24"/>
      <c r="N17" s="24"/>
      <c r="O17" s="24"/>
      <c r="P17" s="24"/>
      <c r="Q17" s="24"/>
      <c r="R17" s="24"/>
      <c r="S17" s="24"/>
      <c r="T17" s="24"/>
      <c r="U17" s="24"/>
      <c r="V17" s="24"/>
      <c r="W17" s="24"/>
    </row>
    <row r="18" s="1" customFormat="1" ht="40" customHeight="1" spans="1:23">
      <c r="A18" s="163" t="s">
        <v>292</v>
      </c>
      <c r="B18" s="163" t="s">
        <v>305</v>
      </c>
      <c r="C18" s="163" t="s">
        <v>304</v>
      </c>
      <c r="D18" s="163" t="s">
        <v>71</v>
      </c>
      <c r="E18" s="163" t="s">
        <v>121</v>
      </c>
      <c r="F18" s="163" t="s">
        <v>122</v>
      </c>
      <c r="G18" s="163" t="s">
        <v>306</v>
      </c>
      <c r="H18" s="163" t="s">
        <v>307</v>
      </c>
      <c r="I18" s="24">
        <v>210000</v>
      </c>
      <c r="J18" s="24">
        <v>210000</v>
      </c>
      <c r="K18" s="24">
        <v>210000</v>
      </c>
      <c r="L18" s="24"/>
      <c r="M18" s="24"/>
      <c r="N18" s="24"/>
      <c r="O18" s="24"/>
      <c r="P18" s="24"/>
      <c r="Q18" s="24"/>
      <c r="R18" s="24"/>
      <c r="S18" s="24"/>
      <c r="T18" s="24"/>
      <c r="U18" s="24"/>
      <c r="V18" s="24"/>
      <c r="W18" s="24"/>
    </row>
    <row r="19" s="1" customFormat="1" ht="40" customHeight="1" spans="1:23">
      <c r="A19" s="163" t="s">
        <v>292</v>
      </c>
      <c r="B19" s="163" t="s">
        <v>305</v>
      </c>
      <c r="C19" s="163" t="s">
        <v>304</v>
      </c>
      <c r="D19" s="163" t="s">
        <v>71</v>
      </c>
      <c r="E19" s="163" t="s">
        <v>121</v>
      </c>
      <c r="F19" s="163" t="s">
        <v>122</v>
      </c>
      <c r="G19" s="163" t="s">
        <v>296</v>
      </c>
      <c r="H19" s="163" t="s">
        <v>297</v>
      </c>
      <c r="I19" s="24">
        <v>1750000</v>
      </c>
      <c r="J19" s="24">
        <v>1750000</v>
      </c>
      <c r="K19" s="24">
        <v>1750000</v>
      </c>
      <c r="L19" s="24"/>
      <c r="M19" s="24"/>
      <c r="N19" s="24"/>
      <c r="O19" s="24"/>
      <c r="P19" s="24"/>
      <c r="Q19" s="24"/>
      <c r="R19" s="24"/>
      <c r="S19" s="24"/>
      <c r="T19" s="24"/>
      <c r="U19" s="24"/>
      <c r="V19" s="24"/>
      <c r="W19" s="24"/>
    </row>
    <row r="20" s="1" customFormat="1" ht="40" customHeight="1" spans="1:23">
      <c r="A20" s="163" t="s">
        <v>292</v>
      </c>
      <c r="B20" s="163" t="s">
        <v>305</v>
      </c>
      <c r="C20" s="163" t="s">
        <v>304</v>
      </c>
      <c r="D20" s="163" t="s">
        <v>71</v>
      </c>
      <c r="E20" s="163" t="s">
        <v>121</v>
      </c>
      <c r="F20" s="163" t="s">
        <v>122</v>
      </c>
      <c r="G20" s="163" t="s">
        <v>276</v>
      </c>
      <c r="H20" s="163" t="s">
        <v>277</v>
      </c>
      <c r="I20" s="24">
        <v>20000</v>
      </c>
      <c r="J20" s="24">
        <v>20000</v>
      </c>
      <c r="K20" s="24">
        <v>20000</v>
      </c>
      <c r="L20" s="24"/>
      <c r="M20" s="24"/>
      <c r="N20" s="24"/>
      <c r="O20" s="24"/>
      <c r="P20" s="24"/>
      <c r="Q20" s="24"/>
      <c r="R20" s="24"/>
      <c r="S20" s="24"/>
      <c r="T20" s="24"/>
      <c r="U20" s="24"/>
      <c r="V20" s="24"/>
      <c r="W20" s="24"/>
    </row>
    <row r="21" s="1" customFormat="1" ht="40" customHeight="1" spans="1:23">
      <c r="A21" s="26"/>
      <c r="B21" s="26"/>
      <c r="C21" s="21" t="s">
        <v>308</v>
      </c>
      <c r="D21" s="26"/>
      <c r="E21" s="26"/>
      <c r="F21" s="26"/>
      <c r="G21" s="26"/>
      <c r="H21" s="26"/>
      <c r="I21" s="24">
        <v>200000</v>
      </c>
      <c r="J21" s="24">
        <v>200000</v>
      </c>
      <c r="K21" s="24">
        <v>200000</v>
      </c>
      <c r="L21" s="24"/>
      <c r="M21" s="24"/>
      <c r="N21" s="24"/>
      <c r="O21" s="24"/>
      <c r="P21" s="24"/>
      <c r="Q21" s="24"/>
      <c r="R21" s="24"/>
      <c r="S21" s="24"/>
      <c r="T21" s="24"/>
      <c r="U21" s="24"/>
      <c r="V21" s="24"/>
      <c r="W21" s="24"/>
    </row>
    <row r="22" s="1" customFormat="1" ht="40" customHeight="1" spans="1:23">
      <c r="A22" s="163" t="s">
        <v>292</v>
      </c>
      <c r="B22" s="163" t="s">
        <v>309</v>
      </c>
      <c r="C22" s="163" t="s">
        <v>308</v>
      </c>
      <c r="D22" s="163" t="s">
        <v>71</v>
      </c>
      <c r="E22" s="163" t="s">
        <v>134</v>
      </c>
      <c r="F22" s="163" t="s">
        <v>135</v>
      </c>
      <c r="G22" s="163" t="s">
        <v>262</v>
      </c>
      <c r="H22" s="163" t="s">
        <v>263</v>
      </c>
      <c r="I22" s="24">
        <v>200000</v>
      </c>
      <c r="J22" s="24">
        <v>200000</v>
      </c>
      <c r="K22" s="24">
        <v>200000</v>
      </c>
      <c r="L22" s="24"/>
      <c r="M22" s="24"/>
      <c r="N22" s="24"/>
      <c r="O22" s="24"/>
      <c r="P22" s="24"/>
      <c r="Q22" s="24"/>
      <c r="R22" s="24"/>
      <c r="S22" s="24"/>
      <c r="T22" s="24"/>
      <c r="U22" s="24"/>
      <c r="V22" s="24"/>
      <c r="W22" s="24"/>
    </row>
    <row r="23" s="1" customFormat="1" ht="40" customHeight="1" spans="1:23">
      <c r="A23" s="26"/>
      <c r="B23" s="26"/>
      <c r="C23" s="21" t="s">
        <v>310</v>
      </c>
      <c r="D23" s="26"/>
      <c r="E23" s="26"/>
      <c r="F23" s="26"/>
      <c r="G23" s="26"/>
      <c r="H23" s="26"/>
      <c r="I23" s="24">
        <v>1500000</v>
      </c>
      <c r="J23" s="24">
        <v>1500000</v>
      </c>
      <c r="K23" s="24">
        <v>1500000</v>
      </c>
      <c r="L23" s="24"/>
      <c r="M23" s="24"/>
      <c r="N23" s="24"/>
      <c r="O23" s="24"/>
      <c r="P23" s="24"/>
      <c r="Q23" s="24"/>
      <c r="R23" s="24"/>
      <c r="S23" s="24"/>
      <c r="T23" s="24"/>
      <c r="U23" s="24"/>
      <c r="V23" s="24"/>
      <c r="W23" s="24"/>
    </row>
    <row r="24" s="1" customFormat="1" ht="40" customHeight="1" spans="1:23">
      <c r="A24" s="163" t="s">
        <v>292</v>
      </c>
      <c r="B24" s="163" t="s">
        <v>311</v>
      </c>
      <c r="C24" s="163" t="s">
        <v>310</v>
      </c>
      <c r="D24" s="163" t="s">
        <v>71</v>
      </c>
      <c r="E24" s="163" t="s">
        <v>129</v>
      </c>
      <c r="F24" s="163" t="s">
        <v>128</v>
      </c>
      <c r="G24" s="163" t="s">
        <v>312</v>
      </c>
      <c r="H24" s="163" t="s">
        <v>313</v>
      </c>
      <c r="I24" s="24">
        <v>1500000</v>
      </c>
      <c r="J24" s="24">
        <v>1500000</v>
      </c>
      <c r="K24" s="24">
        <v>1500000</v>
      </c>
      <c r="L24" s="24"/>
      <c r="M24" s="24"/>
      <c r="N24" s="24"/>
      <c r="O24" s="24"/>
      <c r="P24" s="24"/>
      <c r="Q24" s="24"/>
      <c r="R24" s="24"/>
      <c r="S24" s="24"/>
      <c r="T24" s="24"/>
      <c r="U24" s="24"/>
      <c r="V24" s="24"/>
      <c r="W24" s="24"/>
    </row>
    <row r="25" s="1" customFormat="1" ht="40" customHeight="1" spans="1:23">
      <c r="A25" s="26"/>
      <c r="B25" s="26"/>
      <c r="C25" s="21" t="s">
        <v>314</v>
      </c>
      <c r="D25" s="26"/>
      <c r="E25" s="26"/>
      <c r="F25" s="26"/>
      <c r="G25" s="26"/>
      <c r="H25" s="26"/>
      <c r="I25" s="24">
        <v>150000</v>
      </c>
      <c r="J25" s="24">
        <v>150000</v>
      </c>
      <c r="K25" s="24">
        <v>150000</v>
      </c>
      <c r="L25" s="24"/>
      <c r="M25" s="24"/>
      <c r="N25" s="24"/>
      <c r="O25" s="24"/>
      <c r="P25" s="24"/>
      <c r="Q25" s="24"/>
      <c r="R25" s="24"/>
      <c r="S25" s="24"/>
      <c r="T25" s="24"/>
      <c r="U25" s="24"/>
      <c r="V25" s="24"/>
      <c r="W25" s="24"/>
    </row>
    <row r="26" s="1" customFormat="1" ht="40" customHeight="1" spans="1:23">
      <c r="A26" s="163" t="s">
        <v>315</v>
      </c>
      <c r="B26" s="163" t="s">
        <v>316</v>
      </c>
      <c r="C26" s="163" t="s">
        <v>314</v>
      </c>
      <c r="D26" s="163" t="s">
        <v>71</v>
      </c>
      <c r="E26" s="163" t="s">
        <v>129</v>
      </c>
      <c r="F26" s="163" t="s">
        <v>128</v>
      </c>
      <c r="G26" s="163" t="s">
        <v>262</v>
      </c>
      <c r="H26" s="163" t="s">
        <v>263</v>
      </c>
      <c r="I26" s="24">
        <v>150000</v>
      </c>
      <c r="J26" s="24">
        <v>150000</v>
      </c>
      <c r="K26" s="24">
        <v>150000</v>
      </c>
      <c r="L26" s="24"/>
      <c r="M26" s="24"/>
      <c r="N26" s="24"/>
      <c r="O26" s="24"/>
      <c r="P26" s="24"/>
      <c r="Q26" s="24"/>
      <c r="R26" s="24"/>
      <c r="S26" s="24"/>
      <c r="T26" s="24"/>
      <c r="U26" s="24"/>
      <c r="V26" s="24"/>
      <c r="W26" s="24"/>
    </row>
    <row r="27" s="1" customFormat="1" ht="40" customHeight="1" spans="1:23">
      <c r="A27" s="26"/>
      <c r="B27" s="26"/>
      <c r="C27" s="21" t="s">
        <v>317</v>
      </c>
      <c r="D27" s="26"/>
      <c r="E27" s="26"/>
      <c r="F27" s="26"/>
      <c r="G27" s="26"/>
      <c r="H27" s="26"/>
      <c r="I27" s="24">
        <v>1500000</v>
      </c>
      <c r="J27" s="24">
        <v>1500000</v>
      </c>
      <c r="K27" s="24">
        <v>1500000</v>
      </c>
      <c r="L27" s="24"/>
      <c r="M27" s="24"/>
      <c r="N27" s="24"/>
      <c r="O27" s="24"/>
      <c r="P27" s="24"/>
      <c r="Q27" s="24"/>
      <c r="R27" s="24"/>
      <c r="S27" s="24"/>
      <c r="T27" s="24"/>
      <c r="U27" s="24"/>
      <c r="V27" s="24"/>
      <c r="W27" s="24"/>
    </row>
    <row r="28" s="1" customFormat="1" ht="40" customHeight="1" spans="1:23">
      <c r="A28" s="163" t="s">
        <v>292</v>
      </c>
      <c r="B28" s="163" t="s">
        <v>318</v>
      </c>
      <c r="C28" s="163" t="s">
        <v>317</v>
      </c>
      <c r="D28" s="163" t="s">
        <v>71</v>
      </c>
      <c r="E28" s="163" t="s">
        <v>129</v>
      </c>
      <c r="F28" s="163" t="s">
        <v>128</v>
      </c>
      <c r="G28" s="163" t="s">
        <v>262</v>
      </c>
      <c r="H28" s="163" t="s">
        <v>263</v>
      </c>
      <c r="I28" s="24">
        <v>1500000</v>
      </c>
      <c r="J28" s="24">
        <v>1500000</v>
      </c>
      <c r="K28" s="24">
        <v>1500000</v>
      </c>
      <c r="L28" s="24"/>
      <c r="M28" s="24"/>
      <c r="N28" s="24"/>
      <c r="O28" s="24"/>
      <c r="P28" s="24"/>
      <c r="Q28" s="24"/>
      <c r="R28" s="24"/>
      <c r="S28" s="24"/>
      <c r="T28" s="24"/>
      <c r="U28" s="24"/>
      <c r="V28" s="24"/>
      <c r="W28" s="24"/>
    </row>
    <row r="29" s="1" customFormat="1" ht="40" customHeight="1" spans="1:23">
      <c r="A29" s="26"/>
      <c r="B29" s="26"/>
      <c r="C29" s="21" t="s">
        <v>319</v>
      </c>
      <c r="D29" s="26"/>
      <c r="E29" s="26"/>
      <c r="F29" s="26"/>
      <c r="G29" s="26"/>
      <c r="H29" s="26"/>
      <c r="I29" s="24">
        <v>360000</v>
      </c>
      <c r="J29" s="24">
        <v>360000</v>
      </c>
      <c r="K29" s="24">
        <v>360000</v>
      </c>
      <c r="L29" s="24"/>
      <c r="M29" s="24"/>
      <c r="N29" s="24"/>
      <c r="O29" s="24"/>
      <c r="P29" s="24"/>
      <c r="Q29" s="24"/>
      <c r="R29" s="24"/>
      <c r="S29" s="24"/>
      <c r="T29" s="24"/>
      <c r="U29" s="24"/>
      <c r="V29" s="24"/>
      <c r="W29" s="24"/>
    </row>
    <row r="30" s="1" customFormat="1" ht="40" customHeight="1" spans="1:23">
      <c r="A30" s="163" t="s">
        <v>315</v>
      </c>
      <c r="B30" s="163" t="s">
        <v>320</v>
      </c>
      <c r="C30" s="163" t="s">
        <v>319</v>
      </c>
      <c r="D30" s="163" t="s">
        <v>71</v>
      </c>
      <c r="E30" s="163" t="s">
        <v>121</v>
      </c>
      <c r="F30" s="163" t="s">
        <v>122</v>
      </c>
      <c r="G30" s="163" t="s">
        <v>262</v>
      </c>
      <c r="H30" s="163" t="s">
        <v>263</v>
      </c>
      <c r="I30" s="24">
        <v>360000</v>
      </c>
      <c r="J30" s="24">
        <v>360000</v>
      </c>
      <c r="K30" s="24">
        <v>360000</v>
      </c>
      <c r="L30" s="24"/>
      <c r="M30" s="24"/>
      <c r="N30" s="24"/>
      <c r="O30" s="24"/>
      <c r="P30" s="24"/>
      <c r="Q30" s="24"/>
      <c r="R30" s="24"/>
      <c r="S30" s="24"/>
      <c r="T30" s="24"/>
      <c r="U30" s="24"/>
      <c r="V30" s="24"/>
      <c r="W30" s="24"/>
    </row>
    <row r="31" s="1" customFormat="1" ht="40" customHeight="1" spans="1:23">
      <c r="A31" s="26"/>
      <c r="B31" s="26"/>
      <c r="C31" s="21" t="s">
        <v>321</v>
      </c>
      <c r="D31" s="26"/>
      <c r="E31" s="26"/>
      <c r="F31" s="26"/>
      <c r="G31" s="26"/>
      <c r="H31" s="26"/>
      <c r="I31" s="24">
        <v>133960</v>
      </c>
      <c r="J31" s="24">
        <v>133960</v>
      </c>
      <c r="K31" s="24">
        <v>133960</v>
      </c>
      <c r="L31" s="24"/>
      <c r="M31" s="24"/>
      <c r="N31" s="24"/>
      <c r="O31" s="24"/>
      <c r="P31" s="24"/>
      <c r="Q31" s="24"/>
      <c r="R31" s="24"/>
      <c r="S31" s="24"/>
      <c r="T31" s="24"/>
      <c r="U31" s="24"/>
      <c r="V31" s="24"/>
      <c r="W31" s="24"/>
    </row>
    <row r="32" s="1" customFormat="1" ht="40" customHeight="1" spans="1:23">
      <c r="A32" s="163" t="s">
        <v>292</v>
      </c>
      <c r="B32" s="163" t="s">
        <v>322</v>
      </c>
      <c r="C32" s="163" t="s">
        <v>321</v>
      </c>
      <c r="D32" s="163" t="s">
        <v>71</v>
      </c>
      <c r="E32" s="163" t="s">
        <v>121</v>
      </c>
      <c r="F32" s="163" t="s">
        <v>122</v>
      </c>
      <c r="G32" s="163" t="s">
        <v>306</v>
      </c>
      <c r="H32" s="163" t="s">
        <v>307</v>
      </c>
      <c r="I32" s="24">
        <v>133960</v>
      </c>
      <c r="J32" s="24">
        <v>133960</v>
      </c>
      <c r="K32" s="24">
        <v>133960</v>
      </c>
      <c r="L32" s="24"/>
      <c r="M32" s="24"/>
      <c r="N32" s="24"/>
      <c r="O32" s="24"/>
      <c r="P32" s="24"/>
      <c r="Q32" s="24"/>
      <c r="R32" s="24"/>
      <c r="S32" s="24"/>
      <c r="T32" s="24"/>
      <c r="U32" s="24"/>
      <c r="V32" s="24"/>
      <c r="W32" s="24"/>
    </row>
    <row r="33" s="1" customFormat="1" ht="40" customHeight="1" spans="1:23">
      <c r="A33" s="26"/>
      <c r="B33" s="26"/>
      <c r="C33" s="21" t="s">
        <v>323</v>
      </c>
      <c r="D33" s="26"/>
      <c r="E33" s="26"/>
      <c r="F33" s="26"/>
      <c r="G33" s="26"/>
      <c r="H33" s="26"/>
      <c r="I33" s="24">
        <v>350000</v>
      </c>
      <c r="J33" s="24">
        <v>350000</v>
      </c>
      <c r="K33" s="24">
        <v>350000</v>
      </c>
      <c r="L33" s="24"/>
      <c r="M33" s="24"/>
      <c r="N33" s="24"/>
      <c r="O33" s="24"/>
      <c r="P33" s="24"/>
      <c r="Q33" s="24"/>
      <c r="R33" s="24"/>
      <c r="S33" s="24"/>
      <c r="T33" s="24"/>
      <c r="U33" s="24"/>
      <c r="V33" s="24"/>
      <c r="W33" s="24"/>
    </row>
    <row r="34" s="1" customFormat="1" ht="40" customHeight="1" spans="1:23">
      <c r="A34" s="163" t="s">
        <v>315</v>
      </c>
      <c r="B34" s="163" t="s">
        <v>324</v>
      </c>
      <c r="C34" s="163" t="s">
        <v>323</v>
      </c>
      <c r="D34" s="163" t="s">
        <v>71</v>
      </c>
      <c r="E34" s="163" t="s">
        <v>121</v>
      </c>
      <c r="F34" s="163" t="s">
        <v>122</v>
      </c>
      <c r="G34" s="163" t="s">
        <v>262</v>
      </c>
      <c r="H34" s="163" t="s">
        <v>263</v>
      </c>
      <c r="I34" s="24">
        <v>260000</v>
      </c>
      <c r="J34" s="24">
        <v>260000</v>
      </c>
      <c r="K34" s="24">
        <v>260000</v>
      </c>
      <c r="L34" s="24"/>
      <c r="M34" s="24"/>
      <c r="N34" s="24"/>
      <c r="O34" s="24"/>
      <c r="P34" s="24"/>
      <c r="Q34" s="24"/>
      <c r="R34" s="24"/>
      <c r="S34" s="24"/>
      <c r="T34" s="24"/>
      <c r="U34" s="24"/>
      <c r="V34" s="24"/>
      <c r="W34" s="24"/>
    </row>
    <row r="35" s="1" customFormat="1" ht="40" customHeight="1" spans="1:23">
      <c r="A35" s="163" t="s">
        <v>315</v>
      </c>
      <c r="B35" s="163" t="s">
        <v>324</v>
      </c>
      <c r="C35" s="163" t="s">
        <v>323</v>
      </c>
      <c r="D35" s="163" t="s">
        <v>71</v>
      </c>
      <c r="E35" s="163" t="s">
        <v>121</v>
      </c>
      <c r="F35" s="163" t="s">
        <v>122</v>
      </c>
      <c r="G35" s="163" t="s">
        <v>273</v>
      </c>
      <c r="H35" s="163" t="s">
        <v>272</v>
      </c>
      <c r="I35" s="24">
        <v>80000</v>
      </c>
      <c r="J35" s="24">
        <v>80000</v>
      </c>
      <c r="K35" s="24">
        <v>80000</v>
      </c>
      <c r="L35" s="24"/>
      <c r="M35" s="24"/>
      <c r="N35" s="24"/>
      <c r="O35" s="24"/>
      <c r="P35" s="24"/>
      <c r="Q35" s="24"/>
      <c r="R35" s="24"/>
      <c r="S35" s="24"/>
      <c r="T35" s="24"/>
      <c r="U35" s="24"/>
      <c r="V35" s="24"/>
      <c r="W35" s="24"/>
    </row>
    <row r="36" s="1" customFormat="1" ht="40" customHeight="1" spans="1:23">
      <c r="A36" s="163" t="s">
        <v>315</v>
      </c>
      <c r="B36" s="163" t="s">
        <v>324</v>
      </c>
      <c r="C36" s="163" t="s">
        <v>323</v>
      </c>
      <c r="D36" s="163" t="s">
        <v>71</v>
      </c>
      <c r="E36" s="163" t="s">
        <v>121</v>
      </c>
      <c r="F36" s="163" t="s">
        <v>122</v>
      </c>
      <c r="G36" s="163" t="s">
        <v>276</v>
      </c>
      <c r="H36" s="163" t="s">
        <v>277</v>
      </c>
      <c r="I36" s="24">
        <v>10000</v>
      </c>
      <c r="J36" s="24">
        <v>10000</v>
      </c>
      <c r="K36" s="24">
        <v>10000</v>
      </c>
      <c r="L36" s="24"/>
      <c r="M36" s="24"/>
      <c r="N36" s="24"/>
      <c r="O36" s="24"/>
      <c r="P36" s="24"/>
      <c r="Q36" s="24"/>
      <c r="R36" s="24"/>
      <c r="S36" s="24"/>
      <c r="T36" s="24"/>
      <c r="U36" s="24"/>
      <c r="V36" s="24"/>
      <c r="W36" s="24"/>
    </row>
    <row r="37" s="1" customFormat="1" ht="40" customHeight="1" spans="1:23">
      <c r="A37" s="26"/>
      <c r="B37" s="26"/>
      <c r="C37" s="21" t="s">
        <v>325</v>
      </c>
      <c r="D37" s="26"/>
      <c r="E37" s="26"/>
      <c r="F37" s="26"/>
      <c r="G37" s="26"/>
      <c r="H37" s="26"/>
      <c r="I37" s="24">
        <v>100000</v>
      </c>
      <c r="J37" s="24">
        <v>100000</v>
      </c>
      <c r="K37" s="24">
        <v>100000</v>
      </c>
      <c r="L37" s="24"/>
      <c r="M37" s="24"/>
      <c r="N37" s="24"/>
      <c r="O37" s="24"/>
      <c r="P37" s="24"/>
      <c r="Q37" s="24"/>
      <c r="R37" s="24"/>
      <c r="S37" s="24"/>
      <c r="T37" s="24"/>
      <c r="U37" s="24"/>
      <c r="V37" s="24"/>
      <c r="W37" s="24"/>
    </row>
    <row r="38" s="1" customFormat="1" ht="40" customHeight="1" spans="1:23">
      <c r="A38" s="163" t="s">
        <v>292</v>
      </c>
      <c r="B38" s="163" t="s">
        <v>326</v>
      </c>
      <c r="C38" s="163" t="s">
        <v>325</v>
      </c>
      <c r="D38" s="163" t="s">
        <v>71</v>
      </c>
      <c r="E38" s="163" t="s">
        <v>129</v>
      </c>
      <c r="F38" s="163" t="s">
        <v>128</v>
      </c>
      <c r="G38" s="163" t="s">
        <v>262</v>
      </c>
      <c r="H38" s="163" t="s">
        <v>263</v>
      </c>
      <c r="I38" s="24">
        <v>80000</v>
      </c>
      <c r="J38" s="24">
        <v>80000</v>
      </c>
      <c r="K38" s="24">
        <v>80000</v>
      </c>
      <c r="L38" s="24"/>
      <c r="M38" s="24"/>
      <c r="N38" s="24"/>
      <c r="O38" s="24"/>
      <c r="P38" s="24"/>
      <c r="Q38" s="24"/>
      <c r="R38" s="24"/>
      <c r="S38" s="24"/>
      <c r="T38" s="24"/>
      <c r="U38" s="24"/>
      <c r="V38" s="24"/>
      <c r="W38" s="24"/>
    </row>
    <row r="39" s="1" customFormat="1" ht="40" customHeight="1" spans="1:23">
      <c r="A39" s="163" t="s">
        <v>292</v>
      </c>
      <c r="B39" s="163" t="s">
        <v>326</v>
      </c>
      <c r="C39" s="163" t="s">
        <v>325</v>
      </c>
      <c r="D39" s="163" t="s">
        <v>71</v>
      </c>
      <c r="E39" s="163" t="s">
        <v>129</v>
      </c>
      <c r="F39" s="163" t="s">
        <v>128</v>
      </c>
      <c r="G39" s="163" t="s">
        <v>296</v>
      </c>
      <c r="H39" s="163" t="s">
        <v>297</v>
      </c>
      <c r="I39" s="24">
        <v>20000</v>
      </c>
      <c r="J39" s="24">
        <v>20000</v>
      </c>
      <c r="K39" s="24">
        <v>20000</v>
      </c>
      <c r="L39" s="24"/>
      <c r="M39" s="24"/>
      <c r="N39" s="24"/>
      <c r="O39" s="24"/>
      <c r="P39" s="24"/>
      <c r="Q39" s="24"/>
      <c r="R39" s="24"/>
      <c r="S39" s="24"/>
      <c r="T39" s="24"/>
      <c r="U39" s="24"/>
      <c r="V39" s="24"/>
      <c r="W39" s="24"/>
    </row>
    <row r="40" s="1" customFormat="1" ht="40" customHeight="1" spans="1:23">
      <c r="A40" s="164" t="s">
        <v>56</v>
      </c>
      <c r="B40" s="164"/>
      <c r="C40" s="164"/>
      <c r="D40" s="164"/>
      <c r="E40" s="164"/>
      <c r="F40" s="164"/>
      <c r="G40" s="164"/>
      <c r="H40" s="164"/>
      <c r="I40" s="24">
        <v>13153960</v>
      </c>
      <c r="J40" s="24">
        <v>13153960</v>
      </c>
      <c r="K40" s="24">
        <v>13153960</v>
      </c>
      <c r="L40" s="24"/>
      <c r="M40" s="24"/>
      <c r="N40" s="24"/>
      <c r="O40" s="24"/>
      <c r="P40" s="24"/>
      <c r="Q40" s="24"/>
      <c r="R40" s="24"/>
      <c r="S40" s="24"/>
      <c r="T40" s="24"/>
      <c r="U40" s="24"/>
      <c r="V40" s="24"/>
      <c r="W40" s="24"/>
    </row>
  </sheetData>
  <mergeCells count="28">
    <mergeCell ref="A2:W2"/>
    <mergeCell ref="A3:H3"/>
    <mergeCell ref="J4:M4"/>
    <mergeCell ref="N4:P4"/>
    <mergeCell ref="R4:W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7"/>
  <sheetViews>
    <sheetView showZeros="0" workbookViewId="0">
      <pane ySplit="1" topLeftCell="A2" activePane="bottomLeft" state="frozen"/>
      <selection/>
      <selection pane="bottomLeft" activeCell="A1" sqref="$A1:$XFD1048576"/>
    </sheetView>
  </sheetViews>
  <sheetFormatPr defaultColWidth="8" defaultRowHeight="12" customHeight="1"/>
  <cols>
    <col min="1" max="1" width="47.2583333333333" style="1" customWidth="1"/>
    <col min="2" max="2" width="42" style="1" customWidth="1"/>
    <col min="3" max="5" width="16" style="1" customWidth="1"/>
    <col min="6" max="6" width="10.5" style="1" customWidth="1"/>
    <col min="7" max="7" width="14.875" style="1" customWidth="1"/>
    <col min="8" max="9" width="10.5" style="1" customWidth="1"/>
    <col min="10" max="10" width="31.625" style="1" customWidth="1"/>
    <col min="11" max="16384" width="8" style="1"/>
  </cols>
  <sheetData>
    <row r="1" s="1" customFormat="1" ht="15" customHeight="1" spans="10:10">
      <c r="J1" s="120" t="s">
        <v>327</v>
      </c>
    </row>
    <row r="2" s="1" customFormat="1" ht="36.75" customHeight="1" spans="1:10">
      <c r="A2" s="5" t="str">
        <f>"2025"&amp;"年部门项目支出绩效目标表"</f>
        <v>2025年部门项目支出绩效目标表</v>
      </c>
      <c r="B2" s="6"/>
      <c r="C2" s="6"/>
      <c r="D2" s="6"/>
      <c r="E2" s="6"/>
      <c r="F2" s="103"/>
      <c r="G2" s="6"/>
      <c r="H2" s="103"/>
      <c r="I2" s="103"/>
      <c r="J2" s="6"/>
    </row>
    <row r="3" s="1" customFormat="1" ht="18.75" customHeight="1" spans="1:8">
      <c r="A3" s="81" t="str">
        <f>"单位名称："&amp;"双江拉祜族佤族布朗族傣族自治县综合行政执法局"</f>
        <v>单位名称：双江拉祜族佤族布朗族傣族自治县综合行政执法局</v>
      </c>
      <c r="B3" s="82"/>
      <c r="C3" s="82"/>
      <c r="D3" s="82"/>
      <c r="E3" s="82"/>
      <c r="F3" s="83"/>
      <c r="G3" s="82"/>
      <c r="H3" s="83"/>
    </row>
    <row r="4" s="1" customFormat="1" ht="18.75" customHeight="1" spans="1:10">
      <c r="A4" s="64" t="s">
        <v>328</v>
      </c>
      <c r="B4" s="64" t="s">
        <v>329</v>
      </c>
      <c r="C4" s="64" t="s">
        <v>330</v>
      </c>
      <c r="D4" s="64" t="s">
        <v>331</v>
      </c>
      <c r="E4" s="64" t="s">
        <v>332</v>
      </c>
      <c r="F4" s="84" t="s">
        <v>333</v>
      </c>
      <c r="G4" s="64" t="s">
        <v>334</v>
      </c>
      <c r="H4" s="84" t="s">
        <v>335</v>
      </c>
      <c r="I4" s="84" t="s">
        <v>336</v>
      </c>
      <c r="J4" s="64" t="s">
        <v>337</v>
      </c>
    </row>
    <row r="5" s="1" customFormat="1" ht="18.75" customHeight="1" spans="1:10">
      <c r="A5" s="154">
        <v>1</v>
      </c>
      <c r="B5" s="154">
        <v>2</v>
      </c>
      <c r="C5" s="154">
        <v>3</v>
      </c>
      <c r="D5" s="154">
        <v>4</v>
      </c>
      <c r="E5" s="154">
        <v>5</v>
      </c>
      <c r="F5" s="154">
        <v>6</v>
      </c>
      <c r="G5" s="154">
        <v>7</v>
      </c>
      <c r="H5" s="154">
        <v>8</v>
      </c>
      <c r="I5" s="154">
        <v>9</v>
      </c>
      <c r="J5" s="154">
        <v>10</v>
      </c>
    </row>
    <row r="6" s="1" customFormat="1" ht="18.75" customHeight="1" spans="1:10">
      <c r="A6" s="155" t="s">
        <v>71</v>
      </c>
      <c r="B6" s="156"/>
      <c r="C6" s="156"/>
      <c r="D6" s="156"/>
      <c r="E6" s="69"/>
      <c r="F6" s="157"/>
      <c r="G6" s="69"/>
      <c r="H6" s="157"/>
      <c r="I6" s="157"/>
      <c r="J6" s="69"/>
    </row>
    <row r="7" s="1" customFormat="1" ht="18.75" customHeight="1" spans="1:10">
      <c r="A7" s="158" t="s">
        <v>71</v>
      </c>
      <c r="B7" s="159"/>
      <c r="C7" s="159"/>
      <c r="D7" s="159"/>
      <c r="E7" s="155"/>
      <c r="F7" s="159"/>
      <c r="G7" s="155"/>
      <c r="H7" s="159"/>
      <c r="I7" s="159"/>
      <c r="J7" s="155"/>
    </row>
    <row r="8" s="1" customFormat="1" ht="18.75" customHeight="1" spans="1:10">
      <c r="A8" s="259" t="s">
        <v>323</v>
      </c>
      <c r="B8" s="159" t="s">
        <v>338</v>
      </c>
      <c r="C8" s="159" t="s">
        <v>339</v>
      </c>
      <c r="D8" s="159" t="s">
        <v>340</v>
      </c>
      <c r="E8" s="155" t="s">
        <v>340</v>
      </c>
      <c r="F8" s="159" t="s">
        <v>341</v>
      </c>
      <c r="G8" s="155" t="s">
        <v>342</v>
      </c>
      <c r="H8" s="159" t="s">
        <v>343</v>
      </c>
      <c r="I8" s="159" t="s">
        <v>344</v>
      </c>
      <c r="J8" s="155" t="s">
        <v>338</v>
      </c>
    </row>
    <row r="9" s="1" customFormat="1" ht="18.75" customHeight="1" spans="1:10">
      <c r="A9" s="160"/>
      <c r="B9" s="159"/>
      <c r="C9" s="159" t="s">
        <v>345</v>
      </c>
      <c r="D9" s="159" t="s">
        <v>346</v>
      </c>
      <c r="E9" s="155" t="s">
        <v>347</v>
      </c>
      <c r="F9" s="159" t="s">
        <v>341</v>
      </c>
      <c r="G9" s="155" t="s">
        <v>342</v>
      </c>
      <c r="H9" s="159" t="s">
        <v>343</v>
      </c>
      <c r="I9" s="159" t="s">
        <v>344</v>
      </c>
      <c r="J9" s="155" t="s">
        <v>338</v>
      </c>
    </row>
    <row r="10" s="1" customFormat="1" ht="18.75" customHeight="1" spans="1:10">
      <c r="A10" s="160"/>
      <c r="B10" s="159"/>
      <c r="C10" s="159" t="s">
        <v>348</v>
      </c>
      <c r="D10" s="159" t="s">
        <v>349</v>
      </c>
      <c r="E10" s="155" t="s">
        <v>350</v>
      </c>
      <c r="F10" s="159" t="s">
        <v>341</v>
      </c>
      <c r="G10" s="155" t="s">
        <v>342</v>
      </c>
      <c r="H10" s="159" t="s">
        <v>343</v>
      </c>
      <c r="I10" s="159" t="s">
        <v>344</v>
      </c>
      <c r="J10" s="155" t="s">
        <v>338</v>
      </c>
    </row>
    <row r="11" s="1" customFormat="1" ht="18.75" customHeight="1" spans="1:10">
      <c r="A11" s="259" t="s">
        <v>291</v>
      </c>
      <c r="B11" s="159" t="s">
        <v>351</v>
      </c>
      <c r="C11" s="159" t="s">
        <v>339</v>
      </c>
      <c r="D11" s="159" t="s">
        <v>352</v>
      </c>
      <c r="E11" s="155" t="s">
        <v>353</v>
      </c>
      <c r="F11" s="159" t="s">
        <v>354</v>
      </c>
      <c r="G11" s="155" t="s">
        <v>355</v>
      </c>
      <c r="H11" s="159" t="s">
        <v>343</v>
      </c>
      <c r="I11" s="159" t="s">
        <v>356</v>
      </c>
      <c r="J11" s="155" t="s">
        <v>357</v>
      </c>
    </row>
    <row r="12" s="1" customFormat="1" ht="18.75" customHeight="1" spans="1:10">
      <c r="A12" s="160"/>
      <c r="B12" s="159"/>
      <c r="C12" s="159" t="s">
        <v>339</v>
      </c>
      <c r="D12" s="159" t="s">
        <v>340</v>
      </c>
      <c r="E12" s="155" t="s">
        <v>358</v>
      </c>
      <c r="F12" s="159" t="s">
        <v>359</v>
      </c>
      <c r="G12" s="155" t="s">
        <v>355</v>
      </c>
      <c r="H12" s="159" t="s">
        <v>343</v>
      </c>
      <c r="I12" s="159" t="s">
        <v>356</v>
      </c>
      <c r="J12" s="155" t="s">
        <v>360</v>
      </c>
    </row>
    <row r="13" s="1" customFormat="1" ht="18.75" customHeight="1" spans="1:10">
      <c r="A13" s="160"/>
      <c r="B13" s="159"/>
      <c r="C13" s="159" t="s">
        <v>339</v>
      </c>
      <c r="D13" s="159" t="s">
        <v>361</v>
      </c>
      <c r="E13" s="155" t="s">
        <v>362</v>
      </c>
      <c r="F13" s="159" t="s">
        <v>354</v>
      </c>
      <c r="G13" s="155" t="s">
        <v>355</v>
      </c>
      <c r="H13" s="159" t="s">
        <v>343</v>
      </c>
      <c r="I13" s="159" t="s">
        <v>356</v>
      </c>
      <c r="J13" s="155" t="s">
        <v>363</v>
      </c>
    </row>
    <row r="14" s="1" customFormat="1" ht="18.75" customHeight="1" spans="1:10">
      <c r="A14" s="160"/>
      <c r="B14" s="159"/>
      <c r="C14" s="159" t="s">
        <v>345</v>
      </c>
      <c r="D14" s="159" t="s">
        <v>346</v>
      </c>
      <c r="E14" s="155" t="s">
        <v>364</v>
      </c>
      <c r="F14" s="159" t="s">
        <v>354</v>
      </c>
      <c r="G14" s="155" t="s">
        <v>355</v>
      </c>
      <c r="H14" s="159" t="s">
        <v>343</v>
      </c>
      <c r="I14" s="159" t="s">
        <v>356</v>
      </c>
      <c r="J14" s="155" t="s">
        <v>365</v>
      </c>
    </row>
    <row r="15" s="1" customFormat="1" ht="18.75" customHeight="1" spans="1:10">
      <c r="A15" s="160"/>
      <c r="B15" s="159"/>
      <c r="C15" s="159" t="s">
        <v>348</v>
      </c>
      <c r="D15" s="159" t="s">
        <v>349</v>
      </c>
      <c r="E15" s="155" t="s">
        <v>366</v>
      </c>
      <c r="F15" s="159" t="s">
        <v>354</v>
      </c>
      <c r="G15" s="155" t="s">
        <v>355</v>
      </c>
      <c r="H15" s="159" t="s">
        <v>343</v>
      </c>
      <c r="I15" s="159" t="s">
        <v>356</v>
      </c>
      <c r="J15" s="155" t="s">
        <v>367</v>
      </c>
    </row>
    <row r="16" s="1" customFormat="1" ht="18.75" customHeight="1" spans="1:10">
      <c r="A16" s="259" t="s">
        <v>317</v>
      </c>
      <c r="B16" s="159" t="s">
        <v>368</v>
      </c>
      <c r="C16" s="159" t="s">
        <v>339</v>
      </c>
      <c r="D16" s="159" t="s">
        <v>361</v>
      </c>
      <c r="E16" s="155" t="s">
        <v>369</v>
      </c>
      <c r="F16" s="159" t="s">
        <v>354</v>
      </c>
      <c r="G16" s="155" t="s">
        <v>190</v>
      </c>
      <c r="H16" s="159" t="s">
        <v>370</v>
      </c>
      <c r="I16" s="159" t="s">
        <v>356</v>
      </c>
      <c r="J16" s="155" t="s">
        <v>371</v>
      </c>
    </row>
    <row r="17" s="1" customFormat="1" ht="18.75" customHeight="1" spans="1:10">
      <c r="A17" s="160"/>
      <c r="B17" s="159"/>
      <c r="C17" s="159" t="s">
        <v>345</v>
      </c>
      <c r="D17" s="159" t="s">
        <v>346</v>
      </c>
      <c r="E17" s="155" t="s">
        <v>346</v>
      </c>
      <c r="F17" s="159" t="s">
        <v>354</v>
      </c>
      <c r="G17" s="155" t="s">
        <v>372</v>
      </c>
      <c r="H17" s="159" t="s">
        <v>343</v>
      </c>
      <c r="I17" s="159" t="s">
        <v>356</v>
      </c>
      <c r="J17" s="155" t="s">
        <v>373</v>
      </c>
    </row>
    <row r="18" s="1" customFormat="1" ht="18.75" customHeight="1" spans="1:10">
      <c r="A18" s="160"/>
      <c r="B18" s="159"/>
      <c r="C18" s="159" t="s">
        <v>348</v>
      </c>
      <c r="D18" s="159" t="s">
        <v>349</v>
      </c>
      <c r="E18" s="155" t="s">
        <v>374</v>
      </c>
      <c r="F18" s="159" t="s">
        <v>341</v>
      </c>
      <c r="G18" s="155" t="s">
        <v>372</v>
      </c>
      <c r="H18" s="159" t="s">
        <v>343</v>
      </c>
      <c r="I18" s="159" t="s">
        <v>344</v>
      </c>
      <c r="J18" s="155" t="s">
        <v>375</v>
      </c>
    </row>
    <row r="19" s="1" customFormat="1" ht="18.75" customHeight="1" spans="1:10">
      <c r="A19" s="259" t="s">
        <v>310</v>
      </c>
      <c r="B19" s="159" t="s">
        <v>376</v>
      </c>
      <c r="C19" s="159" t="s">
        <v>339</v>
      </c>
      <c r="D19" s="159" t="s">
        <v>352</v>
      </c>
      <c r="E19" s="155" t="s">
        <v>377</v>
      </c>
      <c r="F19" s="159" t="s">
        <v>354</v>
      </c>
      <c r="G19" s="155" t="s">
        <v>355</v>
      </c>
      <c r="H19" s="159" t="s">
        <v>343</v>
      </c>
      <c r="I19" s="159" t="s">
        <v>356</v>
      </c>
      <c r="J19" s="155" t="s">
        <v>378</v>
      </c>
    </row>
    <row r="20" s="1" customFormat="1" ht="18.75" customHeight="1" spans="1:10">
      <c r="A20" s="160"/>
      <c r="B20" s="159"/>
      <c r="C20" s="159" t="s">
        <v>339</v>
      </c>
      <c r="D20" s="159" t="s">
        <v>340</v>
      </c>
      <c r="E20" s="155" t="s">
        <v>358</v>
      </c>
      <c r="F20" s="159" t="s">
        <v>359</v>
      </c>
      <c r="G20" s="155" t="s">
        <v>355</v>
      </c>
      <c r="H20" s="159" t="s">
        <v>343</v>
      </c>
      <c r="I20" s="159" t="s">
        <v>356</v>
      </c>
      <c r="J20" s="155" t="s">
        <v>360</v>
      </c>
    </row>
    <row r="21" s="1" customFormat="1" ht="18.75" customHeight="1" spans="1:10">
      <c r="A21" s="160"/>
      <c r="B21" s="159"/>
      <c r="C21" s="159" t="s">
        <v>339</v>
      </c>
      <c r="D21" s="159" t="s">
        <v>361</v>
      </c>
      <c r="E21" s="155" t="s">
        <v>362</v>
      </c>
      <c r="F21" s="159" t="s">
        <v>354</v>
      </c>
      <c r="G21" s="155" t="s">
        <v>355</v>
      </c>
      <c r="H21" s="159" t="s">
        <v>343</v>
      </c>
      <c r="I21" s="159" t="s">
        <v>356</v>
      </c>
      <c r="J21" s="155" t="s">
        <v>363</v>
      </c>
    </row>
    <row r="22" s="1" customFormat="1" ht="18.75" customHeight="1" spans="1:10">
      <c r="A22" s="160"/>
      <c r="B22" s="159"/>
      <c r="C22" s="159" t="s">
        <v>345</v>
      </c>
      <c r="D22" s="159" t="s">
        <v>346</v>
      </c>
      <c r="E22" s="155" t="s">
        <v>364</v>
      </c>
      <c r="F22" s="159" t="s">
        <v>354</v>
      </c>
      <c r="G22" s="155" t="s">
        <v>355</v>
      </c>
      <c r="H22" s="159" t="s">
        <v>343</v>
      </c>
      <c r="I22" s="159" t="s">
        <v>356</v>
      </c>
      <c r="J22" s="155" t="s">
        <v>365</v>
      </c>
    </row>
    <row r="23" s="1" customFormat="1" ht="18.75" customHeight="1" spans="1:10">
      <c r="A23" s="160"/>
      <c r="B23" s="159"/>
      <c r="C23" s="159" t="s">
        <v>348</v>
      </c>
      <c r="D23" s="159" t="s">
        <v>349</v>
      </c>
      <c r="E23" s="155" t="s">
        <v>366</v>
      </c>
      <c r="F23" s="159" t="s">
        <v>354</v>
      </c>
      <c r="G23" s="155" t="s">
        <v>355</v>
      </c>
      <c r="H23" s="159" t="s">
        <v>343</v>
      </c>
      <c r="I23" s="159" t="s">
        <v>356</v>
      </c>
      <c r="J23" s="155" t="s">
        <v>367</v>
      </c>
    </row>
    <row r="24" s="1" customFormat="1" ht="18.75" customHeight="1" spans="1:10">
      <c r="A24" s="259" t="s">
        <v>325</v>
      </c>
      <c r="B24" s="159" t="s">
        <v>379</v>
      </c>
      <c r="C24" s="159" t="s">
        <v>339</v>
      </c>
      <c r="D24" s="159" t="s">
        <v>340</v>
      </c>
      <c r="E24" s="155" t="s">
        <v>380</v>
      </c>
      <c r="F24" s="159" t="s">
        <v>354</v>
      </c>
      <c r="G24" s="155" t="s">
        <v>372</v>
      </c>
      <c r="H24" s="159" t="s">
        <v>343</v>
      </c>
      <c r="I24" s="159" t="s">
        <v>356</v>
      </c>
      <c r="J24" s="155" t="s">
        <v>381</v>
      </c>
    </row>
    <row r="25" s="1" customFormat="1" ht="18.75" customHeight="1" spans="1:10">
      <c r="A25" s="160"/>
      <c r="B25" s="159"/>
      <c r="C25" s="159" t="s">
        <v>345</v>
      </c>
      <c r="D25" s="159" t="s">
        <v>346</v>
      </c>
      <c r="E25" s="155" t="s">
        <v>346</v>
      </c>
      <c r="F25" s="159" t="s">
        <v>341</v>
      </c>
      <c r="G25" s="155" t="s">
        <v>372</v>
      </c>
      <c r="H25" s="159" t="s">
        <v>343</v>
      </c>
      <c r="I25" s="159" t="s">
        <v>344</v>
      </c>
      <c r="J25" s="155" t="s">
        <v>373</v>
      </c>
    </row>
    <row r="26" s="1" customFormat="1" ht="18.75" customHeight="1" spans="1:10">
      <c r="A26" s="160"/>
      <c r="B26" s="159"/>
      <c r="C26" s="159" t="s">
        <v>348</v>
      </c>
      <c r="D26" s="159" t="s">
        <v>349</v>
      </c>
      <c r="E26" s="155" t="s">
        <v>374</v>
      </c>
      <c r="F26" s="159" t="s">
        <v>354</v>
      </c>
      <c r="G26" s="155" t="s">
        <v>372</v>
      </c>
      <c r="H26" s="159" t="s">
        <v>343</v>
      </c>
      <c r="I26" s="159" t="s">
        <v>356</v>
      </c>
      <c r="J26" s="155" t="s">
        <v>382</v>
      </c>
    </row>
    <row r="27" s="1" customFormat="1" ht="18.75" customHeight="1" spans="1:10">
      <c r="A27" s="259" t="s">
        <v>294</v>
      </c>
      <c r="B27" s="159" t="s">
        <v>383</v>
      </c>
      <c r="C27" s="159" t="s">
        <v>339</v>
      </c>
      <c r="D27" s="159" t="s">
        <v>352</v>
      </c>
      <c r="E27" s="155" t="s">
        <v>377</v>
      </c>
      <c r="F27" s="159" t="s">
        <v>354</v>
      </c>
      <c r="G27" s="155" t="s">
        <v>372</v>
      </c>
      <c r="H27" s="159" t="s">
        <v>384</v>
      </c>
      <c r="I27" s="159" t="s">
        <v>356</v>
      </c>
      <c r="J27" s="155" t="s">
        <v>378</v>
      </c>
    </row>
    <row r="28" s="1" customFormat="1" ht="18.75" customHeight="1" spans="1:10">
      <c r="A28" s="160"/>
      <c r="B28" s="159"/>
      <c r="C28" s="159" t="s">
        <v>339</v>
      </c>
      <c r="D28" s="159" t="s">
        <v>340</v>
      </c>
      <c r="E28" s="155" t="s">
        <v>358</v>
      </c>
      <c r="F28" s="159" t="s">
        <v>359</v>
      </c>
      <c r="G28" s="155" t="s">
        <v>372</v>
      </c>
      <c r="H28" s="159" t="s">
        <v>385</v>
      </c>
      <c r="I28" s="159" t="s">
        <v>356</v>
      </c>
      <c r="J28" s="155" t="s">
        <v>360</v>
      </c>
    </row>
    <row r="29" s="1" customFormat="1" ht="18.75" customHeight="1" spans="1:10">
      <c r="A29" s="160"/>
      <c r="B29" s="159"/>
      <c r="C29" s="159" t="s">
        <v>339</v>
      </c>
      <c r="D29" s="159" t="s">
        <v>361</v>
      </c>
      <c r="E29" s="155" t="s">
        <v>362</v>
      </c>
      <c r="F29" s="159" t="s">
        <v>354</v>
      </c>
      <c r="G29" s="155" t="s">
        <v>372</v>
      </c>
      <c r="H29" s="159" t="s">
        <v>343</v>
      </c>
      <c r="I29" s="159" t="s">
        <v>356</v>
      </c>
      <c r="J29" s="155" t="s">
        <v>363</v>
      </c>
    </row>
    <row r="30" s="1" customFormat="1" ht="18.75" customHeight="1" spans="1:10">
      <c r="A30" s="160"/>
      <c r="B30" s="159"/>
      <c r="C30" s="159" t="s">
        <v>345</v>
      </c>
      <c r="D30" s="159" t="s">
        <v>346</v>
      </c>
      <c r="E30" s="155" t="s">
        <v>364</v>
      </c>
      <c r="F30" s="159" t="s">
        <v>354</v>
      </c>
      <c r="G30" s="155" t="s">
        <v>372</v>
      </c>
      <c r="H30" s="159" t="s">
        <v>343</v>
      </c>
      <c r="I30" s="159" t="s">
        <v>356</v>
      </c>
      <c r="J30" s="155" t="s">
        <v>365</v>
      </c>
    </row>
    <row r="31" s="1" customFormat="1" ht="18.75" customHeight="1" spans="1:10">
      <c r="A31" s="160"/>
      <c r="B31" s="159"/>
      <c r="C31" s="159" t="s">
        <v>348</v>
      </c>
      <c r="D31" s="159" t="s">
        <v>349</v>
      </c>
      <c r="E31" s="155" t="s">
        <v>366</v>
      </c>
      <c r="F31" s="159" t="s">
        <v>354</v>
      </c>
      <c r="G31" s="155" t="s">
        <v>372</v>
      </c>
      <c r="H31" s="159" t="s">
        <v>343</v>
      </c>
      <c r="I31" s="159" t="s">
        <v>356</v>
      </c>
      <c r="J31" s="155" t="s">
        <v>367</v>
      </c>
    </row>
    <row r="32" s="1" customFormat="1" ht="18.75" customHeight="1" spans="1:10">
      <c r="A32" s="259" t="s">
        <v>298</v>
      </c>
      <c r="B32" s="159" t="s">
        <v>386</v>
      </c>
      <c r="C32" s="159" t="s">
        <v>339</v>
      </c>
      <c r="D32" s="159" t="s">
        <v>352</v>
      </c>
      <c r="E32" s="155" t="s">
        <v>377</v>
      </c>
      <c r="F32" s="159" t="s">
        <v>354</v>
      </c>
      <c r="G32" s="155" t="s">
        <v>355</v>
      </c>
      <c r="H32" s="159" t="s">
        <v>384</v>
      </c>
      <c r="I32" s="159" t="s">
        <v>356</v>
      </c>
      <c r="J32" s="155" t="s">
        <v>378</v>
      </c>
    </row>
    <row r="33" s="1" customFormat="1" ht="18.75" customHeight="1" spans="1:10">
      <c r="A33" s="160"/>
      <c r="B33" s="159"/>
      <c r="C33" s="159" t="s">
        <v>339</v>
      </c>
      <c r="D33" s="159" t="s">
        <v>340</v>
      </c>
      <c r="E33" s="155" t="s">
        <v>358</v>
      </c>
      <c r="F33" s="159" t="s">
        <v>359</v>
      </c>
      <c r="G33" s="155" t="s">
        <v>355</v>
      </c>
      <c r="H33" s="159" t="s">
        <v>343</v>
      </c>
      <c r="I33" s="159" t="s">
        <v>356</v>
      </c>
      <c r="J33" s="155" t="s">
        <v>360</v>
      </c>
    </row>
    <row r="34" s="1" customFormat="1" ht="18.75" customHeight="1" spans="1:10">
      <c r="A34" s="160"/>
      <c r="B34" s="159"/>
      <c r="C34" s="159" t="s">
        <v>339</v>
      </c>
      <c r="D34" s="159" t="s">
        <v>361</v>
      </c>
      <c r="E34" s="155" t="s">
        <v>362</v>
      </c>
      <c r="F34" s="159" t="s">
        <v>354</v>
      </c>
      <c r="G34" s="155" t="s">
        <v>355</v>
      </c>
      <c r="H34" s="159" t="s">
        <v>343</v>
      </c>
      <c r="I34" s="159" t="s">
        <v>356</v>
      </c>
      <c r="J34" s="155" t="s">
        <v>363</v>
      </c>
    </row>
    <row r="35" s="1" customFormat="1" ht="18.75" customHeight="1" spans="1:10">
      <c r="A35" s="160"/>
      <c r="B35" s="159"/>
      <c r="C35" s="159" t="s">
        <v>345</v>
      </c>
      <c r="D35" s="159" t="s">
        <v>346</v>
      </c>
      <c r="E35" s="155" t="s">
        <v>364</v>
      </c>
      <c r="F35" s="159" t="s">
        <v>354</v>
      </c>
      <c r="G35" s="155" t="s">
        <v>355</v>
      </c>
      <c r="H35" s="159" t="s">
        <v>343</v>
      </c>
      <c r="I35" s="159" t="s">
        <v>356</v>
      </c>
      <c r="J35" s="155" t="s">
        <v>365</v>
      </c>
    </row>
    <row r="36" s="1" customFormat="1" ht="18.75" customHeight="1" spans="1:10">
      <c r="A36" s="160"/>
      <c r="B36" s="159"/>
      <c r="C36" s="159" t="s">
        <v>348</v>
      </c>
      <c r="D36" s="159" t="s">
        <v>349</v>
      </c>
      <c r="E36" s="155" t="s">
        <v>366</v>
      </c>
      <c r="F36" s="159" t="s">
        <v>354</v>
      </c>
      <c r="G36" s="155" t="s">
        <v>355</v>
      </c>
      <c r="H36" s="159" t="s">
        <v>343</v>
      </c>
      <c r="I36" s="159" t="s">
        <v>356</v>
      </c>
      <c r="J36" s="155" t="s">
        <v>367</v>
      </c>
    </row>
    <row r="37" s="1" customFormat="1" ht="18.75" customHeight="1" spans="1:10">
      <c r="A37" s="259" t="s">
        <v>308</v>
      </c>
      <c r="B37" s="159" t="s">
        <v>387</v>
      </c>
      <c r="C37" s="159" t="s">
        <v>339</v>
      </c>
      <c r="D37" s="159" t="s">
        <v>352</v>
      </c>
      <c r="E37" s="155" t="s">
        <v>353</v>
      </c>
      <c r="F37" s="159" t="s">
        <v>354</v>
      </c>
      <c r="G37" s="155" t="s">
        <v>355</v>
      </c>
      <c r="H37" s="159" t="s">
        <v>343</v>
      </c>
      <c r="I37" s="159" t="s">
        <v>356</v>
      </c>
      <c r="J37" s="155" t="s">
        <v>357</v>
      </c>
    </row>
    <row r="38" s="1" customFormat="1" ht="18.75" customHeight="1" spans="1:10">
      <c r="A38" s="160"/>
      <c r="B38" s="159"/>
      <c r="C38" s="159" t="s">
        <v>339</v>
      </c>
      <c r="D38" s="159" t="s">
        <v>340</v>
      </c>
      <c r="E38" s="155" t="s">
        <v>358</v>
      </c>
      <c r="F38" s="159" t="s">
        <v>359</v>
      </c>
      <c r="G38" s="155" t="s">
        <v>355</v>
      </c>
      <c r="H38" s="159" t="s">
        <v>343</v>
      </c>
      <c r="I38" s="159" t="s">
        <v>356</v>
      </c>
      <c r="J38" s="155" t="s">
        <v>360</v>
      </c>
    </row>
    <row r="39" s="1" customFormat="1" ht="18.75" customHeight="1" spans="1:10">
      <c r="A39" s="160"/>
      <c r="B39" s="159"/>
      <c r="C39" s="159" t="s">
        <v>339</v>
      </c>
      <c r="D39" s="159" t="s">
        <v>361</v>
      </c>
      <c r="E39" s="155" t="s">
        <v>362</v>
      </c>
      <c r="F39" s="159" t="s">
        <v>354</v>
      </c>
      <c r="G39" s="155" t="s">
        <v>355</v>
      </c>
      <c r="H39" s="159" t="s">
        <v>343</v>
      </c>
      <c r="I39" s="159" t="s">
        <v>356</v>
      </c>
      <c r="J39" s="155" t="s">
        <v>363</v>
      </c>
    </row>
    <row r="40" s="1" customFormat="1" ht="18.75" customHeight="1" spans="1:10">
      <c r="A40" s="160"/>
      <c r="B40" s="159"/>
      <c r="C40" s="159" t="s">
        <v>345</v>
      </c>
      <c r="D40" s="159" t="s">
        <v>346</v>
      </c>
      <c r="E40" s="155" t="s">
        <v>364</v>
      </c>
      <c r="F40" s="159" t="s">
        <v>354</v>
      </c>
      <c r="G40" s="155" t="s">
        <v>355</v>
      </c>
      <c r="H40" s="159" t="s">
        <v>343</v>
      </c>
      <c r="I40" s="159" t="s">
        <v>356</v>
      </c>
      <c r="J40" s="155" t="s">
        <v>365</v>
      </c>
    </row>
    <row r="41" s="1" customFormat="1" ht="18.75" customHeight="1" spans="1:10">
      <c r="A41" s="160"/>
      <c r="B41" s="159"/>
      <c r="C41" s="159" t="s">
        <v>348</v>
      </c>
      <c r="D41" s="159" t="s">
        <v>349</v>
      </c>
      <c r="E41" s="155" t="s">
        <v>366</v>
      </c>
      <c r="F41" s="159" t="s">
        <v>354</v>
      </c>
      <c r="G41" s="155" t="s">
        <v>355</v>
      </c>
      <c r="H41" s="159" t="s">
        <v>343</v>
      </c>
      <c r="I41" s="159" t="s">
        <v>356</v>
      </c>
      <c r="J41" s="155" t="s">
        <v>367</v>
      </c>
    </row>
    <row r="42" s="1" customFormat="1" ht="18.75" customHeight="1" spans="1:10">
      <c r="A42" s="259" t="s">
        <v>321</v>
      </c>
      <c r="B42" s="159" t="s">
        <v>388</v>
      </c>
      <c r="C42" s="159" t="s">
        <v>339</v>
      </c>
      <c r="D42" s="159" t="s">
        <v>352</v>
      </c>
      <c r="E42" s="155" t="s">
        <v>353</v>
      </c>
      <c r="F42" s="159" t="s">
        <v>354</v>
      </c>
      <c r="G42" s="155" t="s">
        <v>355</v>
      </c>
      <c r="H42" s="159" t="s">
        <v>389</v>
      </c>
      <c r="I42" s="159" t="s">
        <v>356</v>
      </c>
      <c r="J42" s="155" t="s">
        <v>357</v>
      </c>
    </row>
    <row r="43" s="1" customFormat="1" ht="18.75" customHeight="1" spans="1:10">
      <c r="A43" s="160"/>
      <c r="B43" s="159"/>
      <c r="C43" s="159" t="s">
        <v>339</v>
      </c>
      <c r="D43" s="159" t="s">
        <v>340</v>
      </c>
      <c r="E43" s="155" t="s">
        <v>358</v>
      </c>
      <c r="F43" s="159" t="s">
        <v>359</v>
      </c>
      <c r="G43" s="155" t="s">
        <v>355</v>
      </c>
      <c r="H43" s="159" t="s">
        <v>343</v>
      </c>
      <c r="I43" s="159" t="s">
        <v>356</v>
      </c>
      <c r="J43" s="155" t="s">
        <v>360</v>
      </c>
    </row>
    <row r="44" s="1" customFormat="1" ht="18.75" customHeight="1" spans="1:10">
      <c r="A44" s="160"/>
      <c r="B44" s="159"/>
      <c r="C44" s="159" t="s">
        <v>339</v>
      </c>
      <c r="D44" s="159" t="s">
        <v>361</v>
      </c>
      <c r="E44" s="155" t="s">
        <v>362</v>
      </c>
      <c r="F44" s="159" t="s">
        <v>354</v>
      </c>
      <c r="G44" s="155" t="s">
        <v>355</v>
      </c>
      <c r="H44" s="159" t="s">
        <v>343</v>
      </c>
      <c r="I44" s="159" t="s">
        <v>356</v>
      </c>
      <c r="J44" s="155" t="s">
        <v>363</v>
      </c>
    </row>
    <row r="45" s="1" customFormat="1" ht="18.75" customHeight="1" spans="1:10">
      <c r="A45" s="160"/>
      <c r="B45" s="159"/>
      <c r="C45" s="159" t="s">
        <v>345</v>
      </c>
      <c r="D45" s="159" t="s">
        <v>346</v>
      </c>
      <c r="E45" s="155" t="s">
        <v>364</v>
      </c>
      <c r="F45" s="159" t="s">
        <v>354</v>
      </c>
      <c r="G45" s="155" t="s">
        <v>355</v>
      </c>
      <c r="H45" s="159" t="s">
        <v>343</v>
      </c>
      <c r="I45" s="159" t="s">
        <v>356</v>
      </c>
      <c r="J45" s="155" t="s">
        <v>365</v>
      </c>
    </row>
    <row r="46" s="1" customFormat="1" ht="18.75" customHeight="1" spans="1:10">
      <c r="A46" s="160"/>
      <c r="B46" s="159"/>
      <c r="C46" s="159" t="s">
        <v>348</v>
      </c>
      <c r="D46" s="159" t="s">
        <v>349</v>
      </c>
      <c r="E46" s="155" t="s">
        <v>366</v>
      </c>
      <c r="F46" s="159" t="s">
        <v>354</v>
      </c>
      <c r="G46" s="155" t="s">
        <v>355</v>
      </c>
      <c r="H46" s="159" t="s">
        <v>343</v>
      </c>
      <c r="I46" s="159" t="s">
        <v>356</v>
      </c>
      <c r="J46" s="155" t="s">
        <v>367</v>
      </c>
    </row>
    <row r="47" s="1" customFormat="1" ht="18.75" customHeight="1" spans="1:10">
      <c r="A47" s="259" t="s">
        <v>314</v>
      </c>
      <c r="B47" s="159" t="s">
        <v>390</v>
      </c>
      <c r="C47" s="159" t="s">
        <v>339</v>
      </c>
      <c r="D47" s="159" t="s">
        <v>340</v>
      </c>
      <c r="E47" s="155" t="s">
        <v>358</v>
      </c>
      <c r="F47" s="159" t="s">
        <v>359</v>
      </c>
      <c r="G47" s="155" t="s">
        <v>391</v>
      </c>
      <c r="H47" s="159" t="s">
        <v>385</v>
      </c>
      <c r="I47" s="159" t="s">
        <v>356</v>
      </c>
      <c r="J47" s="155" t="s">
        <v>360</v>
      </c>
    </row>
    <row r="48" s="1" customFormat="1" ht="18.75" customHeight="1" spans="1:10">
      <c r="A48" s="160"/>
      <c r="B48" s="159"/>
      <c r="C48" s="159" t="s">
        <v>339</v>
      </c>
      <c r="D48" s="159" t="s">
        <v>361</v>
      </c>
      <c r="E48" s="155" t="s">
        <v>362</v>
      </c>
      <c r="F48" s="159" t="s">
        <v>354</v>
      </c>
      <c r="G48" s="155" t="s">
        <v>391</v>
      </c>
      <c r="H48" s="159" t="s">
        <v>343</v>
      </c>
      <c r="I48" s="159" t="s">
        <v>356</v>
      </c>
      <c r="J48" s="155" t="s">
        <v>363</v>
      </c>
    </row>
    <row r="49" s="1" customFormat="1" ht="18.75" customHeight="1" spans="1:10">
      <c r="A49" s="160"/>
      <c r="B49" s="159"/>
      <c r="C49" s="159" t="s">
        <v>345</v>
      </c>
      <c r="D49" s="159" t="s">
        <v>346</v>
      </c>
      <c r="E49" s="155" t="s">
        <v>392</v>
      </c>
      <c r="F49" s="159" t="s">
        <v>354</v>
      </c>
      <c r="G49" s="155" t="s">
        <v>391</v>
      </c>
      <c r="H49" s="159" t="s">
        <v>343</v>
      </c>
      <c r="I49" s="159" t="s">
        <v>356</v>
      </c>
      <c r="J49" s="155" t="s">
        <v>393</v>
      </c>
    </row>
    <row r="50" s="1" customFormat="1" ht="18.75" customHeight="1" spans="1:10">
      <c r="A50" s="160"/>
      <c r="B50" s="159"/>
      <c r="C50" s="159" t="s">
        <v>348</v>
      </c>
      <c r="D50" s="159" t="s">
        <v>349</v>
      </c>
      <c r="E50" s="155" t="s">
        <v>366</v>
      </c>
      <c r="F50" s="159" t="s">
        <v>354</v>
      </c>
      <c r="G50" s="155" t="s">
        <v>391</v>
      </c>
      <c r="H50" s="159" t="s">
        <v>343</v>
      </c>
      <c r="I50" s="159" t="s">
        <v>356</v>
      </c>
      <c r="J50" s="155" t="s">
        <v>367</v>
      </c>
    </row>
    <row r="51" s="1" customFormat="1" ht="18.75" customHeight="1" spans="1:10">
      <c r="A51" s="259" t="s">
        <v>319</v>
      </c>
      <c r="B51" s="159" t="s">
        <v>394</v>
      </c>
      <c r="C51" s="159" t="s">
        <v>339</v>
      </c>
      <c r="D51" s="159" t="s">
        <v>352</v>
      </c>
      <c r="E51" s="155" t="s">
        <v>352</v>
      </c>
      <c r="F51" s="159" t="s">
        <v>341</v>
      </c>
      <c r="G51" s="155" t="s">
        <v>342</v>
      </c>
      <c r="H51" s="159" t="s">
        <v>395</v>
      </c>
      <c r="I51" s="159" t="s">
        <v>344</v>
      </c>
      <c r="J51" s="155" t="s">
        <v>396</v>
      </c>
    </row>
    <row r="52" s="1" customFormat="1" ht="18.75" customHeight="1" spans="1:10">
      <c r="A52" s="160"/>
      <c r="B52" s="159"/>
      <c r="C52" s="159" t="s">
        <v>339</v>
      </c>
      <c r="D52" s="159" t="s">
        <v>340</v>
      </c>
      <c r="E52" s="155" t="s">
        <v>340</v>
      </c>
      <c r="F52" s="159" t="s">
        <v>341</v>
      </c>
      <c r="G52" s="155" t="s">
        <v>342</v>
      </c>
      <c r="H52" s="159" t="s">
        <v>395</v>
      </c>
      <c r="I52" s="159" t="s">
        <v>344</v>
      </c>
      <c r="J52" s="155" t="s">
        <v>397</v>
      </c>
    </row>
    <row r="53" s="1" customFormat="1" ht="18.75" customHeight="1" spans="1:10">
      <c r="A53" s="160"/>
      <c r="B53" s="159"/>
      <c r="C53" s="159" t="s">
        <v>345</v>
      </c>
      <c r="D53" s="159" t="s">
        <v>346</v>
      </c>
      <c r="E53" s="155" t="s">
        <v>346</v>
      </c>
      <c r="F53" s="159" t="s">
        <v>341</v>
      </c>
      <c r="G53" s="155" t="s">
        <v>342</v>
      </c>
      <c r="H53" s="159" t="s">
        <v>398</v>
      </c>
      <c r="I53" s="159" t="s">
        <v>344</v>
      </c>
      <c r="J53" s="155" t="s">
        <v>373</v>
      </c>
    </row>
    <row r="54" s="1" customFormat="1" ht="18.75" customHeight="1" spans="1:10">
      <c r="A54" s="160"/>
      <c r="B54" s="159"/>
      <c r="C54" s="159" t="s">
        <v>348</v>
      </c>
      <c r="D54" s="159" t="s">
        <v>349</v>
      </c>
      <c r="E54" s="155" t="s">
        <v>350</v>
      </c>
      <c r="F54" s="159" t="s">
        <v>341</v>
      </c>
      <c r="G54" s="155" t="s">
        <v>342</v>
      </c>
      <c r="H54" s="159" t="s">
        <v>399</v>
      </c>
      <c r="I54" s="159" t="s">
        <v>344</v>
      </c>
      <c r="J54" s="155" t="s">
        <v>400</v>
      </c>
    </row>
    <row r="55" s="1" customFormat="1" ht="18.75" customHeight="1" spans="1:10">
      <c r="A55" s="259" t="s">
        <v>304</v>
      </c>
      <c r="B55" s="159" t="s">
        <v>401</v>
      </c>
      <c r="C55" s="159" t="s">
        <v>339</v>
      </c>
      <c r="D55" s="159" t="s">
        <v>361</v>
      </c>
      <c r="E55" s="155" t="s">
        <v>369</v>
      </c>
      <c r="F55" s="159" t="s">
        <v>354</v>
      </c>
      <c r="G55" s="155" t="s">
        <v>193</v>
      </c>
      <c r="H55" s="159" t="s">
        <v>370</v>
      </c>
      <c r="I55" s="159" t="s">
        <v>356</v>
      </c>
      <c r="J55" s="155" t="s">
        <v>402</v>
      </c>
    </row>
    <row r="56" s="1" customFormat="1" ht="18.75" customHeight="1" spans="1:10">
      <c r="A56" s="160"/>
      <c r="B56" s="159"/>
      <c r="C56" s="159" t="s">
        <v>345</v>
      </c>
      <c r="D56" s="159" t="s">
        <v>403</v>
      </c>
      <c r="E56" s="155" t="s">
        <v>403</v>
      </c>
      <c r="F56" s="159" t="s">
        <v>354</v>
      </c>
      <c r="G56" s="155" t="s">
        <v>372</v>
      </c>
      <c r="H56" s="159" t="s">
        <v>343</v>
      </c>
      <c r="I56" s="159" t="s">
        <v>344</v>
      </c>
      <c r="J56" s="155" t="s">
        <v>404</v>
      </c>
    </row>
    <row r="57" s="1" customFormat="1" ht="18.75" customHeight="1" spans="1:10">
      <c r="A57" s="160"/>
      <c r="B57" s="159"/>
      <c r="C57" s="159" t="s">
        <v>348</v>
      </c>
      <c r="D57" s="159" t="s">
        <v>349</v>
      </c>
      <c r="E57" s="155" t="s">
        <v>374</v>
      </c>
      <c r="F57" s="159" t="s">
        <v>354</v>
      </c>
      <c r="G57" s="155" t="s">
        <v>405</v>
      </c>
      <c r="H57" s="159" t="s">
        <v>343</v>
      </c>
      <c r="I57" s="159" t="s">
        <v>356</v>
      </c>
      <c r="J57" s="155" t="s">
        <v>406</v>
      </c>
    </row>
  </sheetData>
  <mergeCells count="26">
    <mergeCell ref="A2:J2"/>
    <mergeCell ref="A3:H3"/>
    <mergeCell ref="A8:A10"/>
    <mergeCell ref="A11:A15"/>
    <mergeCell ref="A16:A18"/>
    <mergeCell ref="A19:A23"/>
    <mergeCell ref="A24:A26"/>
    <mergeCell ref="A27:A31"/>
    <mergeCell ref="A32:A36"/>
    <mergeCell ref="A37:A41"/>
    <mergeCell ref="A42:A46"/>
    <mergeCell ref="A47:A50"/>
    <mergeCell ref="A51:A54"/>
    <mergeCell ref="A55:A57"/>
    <mergeCell ref="B8:B10"/>
    <mergeCell ref="B11:B15"/>
    <mergeCell ref="B16:B18"/>
    <mergeCell ref="B19:B23"/>
    <mergeCell ref="B24:B26"/>
    <mergeCell ref="B27:B31"/>
    <mergeCell ref="B32:B36"/>
    <mergeCell ref="B37:B41"/>
    <mergeCell ref="B42:B46"/>
    <mergeCell ref="B47:B50"/>
    <mergeCell ref="B51:B54"/>
    <mergeCell ref="B55:B5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dcterms:modified xsi:type="dcterms:W3CDTF">2025-03-14T07:57:27Z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10334C5FA0AF4629B0995BE8ECFC982D_13</vt:lpwstr>
  </property>
  <property fmtid="{D5CDD505-2E9C-101B-9397-08002B2CF9AE}" pid="3" name="KSOProductBuildVer">
    <vt:lpwstr>2052-11.8.2.12089</vt:lpwstr>
  </property>
</Properties>
</file>