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6" activeTab="8"/>
  </bookViews>
  <sheets>
    <sheet name="部门财务收支预算总表01-1" sheetId="1" r:id="rId1"/>
    <sheet name="部门收入预算表01-2" sheetId="18"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<sst xmlns="http://schemas.openxmlformats.org/spreadsheetml/2006/main" count="1333" uniqueCount="509">
  <si>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</si>
  <si>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</si>
  <si>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</si>
  <si>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</si>
  <si>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</si>
  <si>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</si>
  <si>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</si>
  <si>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</si>
  <si>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</si>
  <si>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</si>
  <si>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</si>
  <si>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</si>
  <si>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</si>
  <si>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</si>
  <si>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</si>
  <si>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</si>
  <si>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</si>
  <si>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</si>
  <si>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</si>
  <si>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</si>
  <si>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</si>
  <si>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</si>
  <si>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</si>
  <si>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</si>
  <si>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</si>
  <si>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</si>
  <si>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</si>
  <si>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</si>
  <si>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</si>
  <si>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</si>
  <si>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</si>
  <si>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</si>
  <si>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</si>
  <si>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</si>
  <si>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</si>
  <si>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</si>
  <si>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</si>
  <si>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</si>
  <si>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</si>
  <si>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</si>
  <si>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</si>
  <si>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</si>
  <si>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</si>
  <si>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</si>
  <si>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</si>
  <si>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</si>
  <si>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</si>
  <si>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</si>
  <si>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</si>
  <si>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</si>
  <si>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</si>
  <si>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</si>
  <si>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</si>
  <si>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</si>
  <si>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</si>
  <si>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</si>
  <si>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</si>
  <si>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</si>
  <si>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</si>
  <si>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</si>
  <si>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</si>
  <si>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</si>
  <si>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</si>
  <si>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</si>
  <si>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</si>
  <si>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</si>
  <si>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</si>
  <si>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</si>
  <si>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</si>
  <si>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</si>
  <si>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</si>
  <si>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中国人民政治协商会议双江拉祜族佤族布朗族傣族自治县委员会</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</si>
  <si>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</si>
  <si>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</si>
  <si>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</si>
  <si>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</si>
  <si>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</si>
  <si>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</si>
  <si>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</si>
  <si>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</si>
  <si>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</si>
  <si>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</si>
  <si>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</si>
  <si>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</si>
  <si>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</si>
  <si>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</si>
  <si>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20102</t>
  </si>
  <si>
    <t>政协事务</t>
  </si>
  <si>
    <t>2010201</t>
  </si>
  <si>
    <t>行政运行</t>
  </si>
  <si>
    <t>2010204</t>
  </si>
  <si>
    <t>政协会议</t>
  </si>
  <si>
    <t>2010205</t>
  </si>
  <si>
    <t>委员视察</t>
  </si>
  <si>
    <t>2010206</t>
  </si>
  <si>
    <t>参政议政</t>
  </si>
  <si>
    <t>2010299</t>
  </si>
  <si>
    <t>其他政协事务支出</t>
  </si>
  <si>
    <t>20132</t>
  </si>
  <si>
    <t>组织事务</t>
  </si>
  <si>
    <t>2013202</t>
  </si>
  <si>
    <t>一般行政管理事务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</si>
  <si>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</si>
  <si>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</si>
  <si>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</si>
  <si>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</si>
  <si>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</si>
  <si>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</si>
  <si>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</si>
  <si>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</si>
  <si>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</si>
  <si>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</si>
  <si>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</si>
  <si>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</si>
  <si>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</si>
  <si>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</si>
  <si>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</si>
  <si>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</si>
  <si>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</si>
  <si>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</si>
  <si>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</si>
  <si>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</si>
  <si>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</si>
  <si>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</si>
  <si>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</si>
  <si>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</si>
  <si>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</si>
  <si>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</si>
  <si>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</si>
  <si>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</si>
  <si>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</si>
  <si>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</si>
  <si>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</si>
  <si>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</si>
  <si>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</si>
  <si>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</si>
  <si>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</si>
  <si>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</si>
  <si>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</si>
  <si>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</si>
  <si>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</si>
  <si>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</si>
  <si>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</si>
  <si>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</si>
  <si>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</si>
  <si>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</si>
  <si>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</si>
  <si>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</si>
  <si>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</si>
  <si>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</si>
  <si>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</si>
  <si>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</si>
  <si>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</si>
  <si>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</si>
  <si>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</si>
  <si>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</si>
  <si>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</si>
  <si>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</si>
  <si>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</si>
  <si>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</si>
  <si>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</si>
  <si>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</si>
  <si>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</si>
  <si>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</si>
  <si>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</si>
  <si>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</si>
  <si>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</si>
  <si>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</si>
  <si>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</si>
  <si>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</si>
  <si>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</si>
  <si>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</si>
  <si>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</si>
  <si>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</si>
  <si>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</si>
  <si>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</si>
  <si>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</si>
  <si>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</si>
  <si>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</si>
  <si>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</si>
  <si>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</si>
  <si>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</si>
  <si>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</si>
  <si>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</si>
  <si>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</si>
  <si>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</si>
  <si>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</si>
  <si>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</si>
  <si>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</si>
  <si>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</si>
  <si>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</si>
  <si>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</si>
  <si>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</si>
  <si>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</si>
  <si>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</si>
  <si>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</si>
  <si>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</si>
  <si>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</si>
  <si>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</si>
  <si>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</si>
  <si>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</si>
  <si>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</si>
  <si>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</si>
  <si>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</si>
  <si>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</si>
  <si>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</si>
  <si>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</si>
  <si>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</si>
  <si>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</si>
  <si>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</si>
  <si>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</si>
  <si>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</si>
  <si>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530925210000000001093</t>
  </si>
  <si>
    <t>行政人员工资支出</t>
  </si>
  <si>
    <t>30101</t>
  </si>
  <si>
    <t>基本工资</t>
  </si>
  <si>
    <t>30102</t>
  </si>
  <si>
    <t>津贴补贴</t>
  </si>
  <si>
    <t>530925231100001443635</t>
  </si>
  <si>
    <t>绩效考核奖励（2017年提高标准部分）</t>
  </si>
  <si>
    <t>30103</t>
  </si>
  <si>
    <t>奖金</t>
  </si>
  <si>
    <t>530925210000000001094</t>
  </si>
  <si>
    <t>社会保障缴费</t>
  </si>
  <si>
    <t>30108</t>
  </si>
  <si>
    <t>机关事业单位基本养老保险缴费</t>
  </si>
  <si>
    <t>2080506</t>
  </si>
  <si>
    <t>机关事业单位职业年金缴费支出</t>
  </si>
  <si>
    <t>30109</t>
  </si>
  <si>
    <t>职业年金缴费</t>
  </si>
  <si>
    <t>2101102</t>
  </si>
  <si>
    <t>事业单位医疗</t>
  </si>
  <si>
    <t>30110</t>
  </si>
  <si>
    <t>职工基本医疗保险缴费</t>
  </si>
  <si>
    <t>30111</t>
  </si>
  <si>
    <t>公务员医疗补助缴费</t>
  </si>
  <si>
    <t>30112</t>
  </si>
  <si>
    <t>其他社会保障缴费</t>
  </si>
  <si>
    <t>530925210000000001095</t>
  </si>
  <si>
    <t>30113</t>
  </si>
  <si>
    <t>530925231100001443562</t>
  </si>
  <si>
    <t>编制外长聘人员支出</t>
  </si>
  <si>
    <t>30199</t>
  </si>
  <si>
    <t>其他工资福利支出</t>
  </si>
  <si>
    <t>530925210000000003070</t>
  </si>
  <si>
    <t>一般公用经费</t>
  </si>
  <si>
    <t>30211</t>
  </si>
  <si>
    <t>差旅费</t>
  </si>
  <si>
    <t>30202</t>
  </si>
  <si>
    <t>印刷费</t>
  </si>
  <si>
    <t>30207</t>
  </si>
  <si>
    <t>邮电费</t>
  </si>
  <si>
    <t>530925231100001158254</t>
  </si>
  <si>
    <t>30217</t>
  </si>
  <si>
    <t>30201</t>
  </si>
  <si>
    <t>办公费</t>
  </si>
  <si>
    <t>31002</t>
  </si>
  <si>
    <t>办公设备购置</t>
  </si>
  <si>
    <t>530925210000000001100</t>
  </si>
  <si>
    <t>人大代表、政协委员工作经费</t>
  </si>
  <si>
    <t>530925210000000001101</t>
  </si>
  <si>
    <t>退休人员公用经费</t>
  </si>
  <si>
    <t>30299</t>
  </si>
  <si>
    <t>其他商品和服务支出</t>
  </si>
  <si>
    <t>530925210000000001099</t>
  </si>
  <si>
    <t>工会经费</t>
  </si>
  <si>
    <t>30228</t>
  </si>
  <si>
    <t>530925210000000001097</t>
  </si>
  <si>
    <t>公务用车运行维护费</t>
  </si>
  <si>
    <t>30231</t>
  </si>
  <si>
    <t>530925210000000001098</t>
  </si>
  <si>
    <t>行政人员公务交通补贴</t>
  </si>
  <si>
    <t>30239</t>
  </si>
  <si>
    <t>其他交通费用</t>
  </si>
  <si>
    <t>530925241100002281164</t>
  </si>
  <si>
    <t>其他退休费</t>
  </si>
  <si>
    <t>30302</t>
  </si>
  <si>
    <t>退休费</t>
  </si>
  <si>
    <t>530925251100004086055</t>
  </si>
  <si>
    <t>政协机关退休人员去世后一次性抚恤金经费</t>
  </si>
  <si>
    <t>30304</t>
  </si>
  <si>
    <t>抚恤金</t>
  </si>
  <si>
    <t>预算05-1表</t>
  </si>
  <si>
    <t>项目分类</t>
  </si>
  <si>
    <t>项目单位</t>
  </si>
  <si>
    <t>经济科目编码</t>
  </si>
  <si>
    <t>经济科目名称</t>
  </si>
  <si>
    <t>本年拨款</t>
  </si>
  <si>
    <t>其中：本次下达</t>
  </si>
  <si>
    <t>“协商在基层”工作经费</t>
  </si>
  <si>
    <t>事业发展类</t>
  </si>
  <si>
    <t>530925231100001311541</t>
  </si>
  <si>
    <t>离退休党支部党建工作经费及党组织书记工作津贴专项经费</t>
  </si>
  <si>
    <t>530925241100002345143</t>
  </si>
  <si>
    <t>延安精神研究会工作经费</t>
  </si>
  <si>
    <t>530925210000000001217</t>
  </si>
  <si>
    <t>政协会议经费</t>
  </si>
  <si>
    <t>专项业务类</t>
  </si>
  <si>
    <t>530925210000000001133</t>
  </si>
  <si>
    <t>30215</t>
  </si>
  <si>
    <t>会议费</t>
  </si>
  <si>
    <t>政协界别委员小组活动经费</t>
  </si>
  <si>
    <t>民生类</t>
  </si>
  <si>
    <t>530925210000000001196</t>
  </si>
  <si>
    <t>政协委员履职为民活动经费</t>
  </si>
  <si>
    <t>530925210000000001178</t>
  </si>
  <si>
    <t>政协主席、副主席工作经费</t>
  </si>
  <si>
    <t>530925210000000001201</t>
  </si>
  <si>
    <t>政协专委会调研视察经费</t>
  </si>
  <si>
    <t>530925210000000001215</t>
  </si>
  <si>
    <t>预算05-2表</t>
  </si>
  <si>
    <t>单位名称、项目名称</t>
  </si>
  <si>
    <t>项目年度绩效目标</t>
  </si>
  <si>
    <t>一级指标</t>
  </si>
  <si>
    <t>二级指标</t>
  </si>
  <si>
    <t>三级指标</t>
  </si>
  <si>
    <t>指标性质</t>
  </si>
  <si>
    <t>指标值</t>
  </si>
  <si>
    <t>度量单位</t>
  </si>
  <si>
    <t>指标属性</t>
  </si>
  <si>
    <t>指标内容</t>
  </si>
  <si>
    <t>全县政协组织、政协委员、政协各参加单位要围绕全面深化改革、“生态立县、绿色崛起”战略部署,围绕建设“生态茶乡、恒春双江”目标围绕森林双江建设、产业基地建设、新型工业发展、文化旅游特色堿镇设、美丽家园建设等认真履行职能,积极献计出力。</t>
  </si>
  <si>
    <t>产出指标</t>
  </si>
  <si>
    <t>数量指标</t>
  </si>
  <si>
    <t>为民办实事</t>
  </si>
  <si>
    <t>&gt;=</t>
  </si>
  <si>
    <t>100</t>
  </si>
  <si>
    <t>件</t>
  </si>
  <si>
    <t>定量指标</t>
  </si>
  <si>
    <t>开展巩固拓展脱贫攻坚成果同乡村振兴有效衔接“双助推”行动，以“五个助推”和办好“10件实事”为抓手，带动市县政协委员为民办实事超100件。</t>
  </si>
  <si>
    <t>质量指标</t>
  </si>
  <si>
    <t>调查研究</t>
  </si>
  <si>
    <t>90</t>
  </si>
  <si>
    <t>%</t>
  </si>
  <si>
    <t>定性指标</t>
  </si>
  <si>
    <t>组织委员聚焦县委、县政府中心工作及人民群众普遍关心的问题，开展调查研究率达90%以上。</t>
  </si>
  <si>
    <t>效益指标</t>
  </si>
  <si>
    <t>经济效益</t>
  </si>
  <si>
    <t>建言献策</t>
  </si>
  <si>
    <t>95</t>
  </si>
  <si>
    <t>关注民生实事献计献策，具体问题解决建言率达95%以上。</t>
  </si>
  <si>
    <t>社会效益</t>
  </si>
  <si>
    <t>委员联系界别群众</t>
  </si>
  <si>
    <t>&lt;=</t>
  </si>
  <si>
    <t>40</t>
  </si>
  <si>
    <t>个</t>
  </si>
  <si>
    <t>预算年度计划建立社情民意联系点（站）49个。</t>
  </si>
  <si>
    <t>满意度指标</t>
  </si>
  <si>
    <t>服务对象满意度</t>
  </si>
  <si>
    <t>群众满意度</t>
  </si>
  <si>
    <t>=</t>
  </si>
  <si>
    <t>畅通了群众反映困难问题渠道，力争群众满意度达90%以上。</t>
  </si>
  <si>
    <t>加强和改善党对人民政协的领导,推动人民政协卓有成效地开展工作,对发扬社会主义民主推动科学发展、促进社会和谐、提高党的执政能力具有重要意义为全面贯彻落实党的十八大、十八届三中、四中全会精神和《中共临沧市委关于进一步支持人民政协履行职能发挥作用的意见》(临发〔2011〕72号)文件要求,切实支持人民政协履行职能,充分发挥人民政协在落实“五位一体”、推进深化改革,实施“生态立县、绿色崛起”战略,实现全县经济社续健康发展中的重要作用。</t>
  </si>
  <si>
    <t>重点调研和重点视察</t>
  </si>
  <si>
    <t>支持人民政协就经济发展、社会稳定、民生改善等重大问题,深入调查研究开展咨询论证,提出意见和建议率达95%以上。</t>
  </si>
  <si>
    <t>加强和改善党对人民政协的领导,推动人民政协卓有成效地开展工作,对发扬社会主义民主推动科学发展、促进社会和谐、提高党的执政能力具有重要意义为全面贯彻落实十八大、十八届三中、四中全会精神和《中共临沧市委关于进一步支持人民政协履行职能发挥作用的意见》(临发〔2011〕72号)文件要求,切实支持人民政协履行职能,充分发挥人民政协在落实“五位一体”、推进深化改革,实施“生态立县、绿色崛起”战略,实现全县经济社续健康发展中的重要作用。</t>
  </si>
  <si>
    <t>形成调研视察成果</t>
  </si>
  <si>
    <t>制定调研视察工作计划并认真组织实施，形成具有较高质量的调研视察成果率达95%以上。</t>
  </si>
  <si>
    <t>调研视察成果转化率</t>
  </si>
  <si>
    <t>政协调研视察成果的吸收和转化率达90以上,努力使政协调研视察成果转化为县委、县政府决策依据和政策措施。</t>
  </si>
  <si>
    <t>反映社情民意</t>
  </si>
  <si>
    <t>关注民生实事献计献策，社情民意反映率达95%以上。</t>
  </si>
  <si>
    <t>服务对象对政协委员履职为民工作的整体满度达90%以上。</t>
  </si>
  <si>
    <t>参政议政。对全县政治、经济、文化和社会建设的重大问题以及人民普遍关心的问题，开展调研、视察、评议，通过调研视察报告、提案、建议案或其他形式，向县委和县人民政府提出意见和建议。</t>
  </si>
  <si>
    <t>召开“院坝协商”议事会议</t>
  </si>
  <si>
    <t>12</t>
  </si>
  <si>
    <t>次</t>
  </si>
  <si>
    <t>全年计划召开“院坝协商”议事会议12场次。</t>
  </si>
  <si>
    <t>广泛征集协商议题</t>
  </si>
  <si>
    <t>围绕“五个聚焦”协商内容，以党政交题、委员找题、群众荐题、各方征题、政协审题的方式广泛征集协商议题。</t>
  </si>
  <si>
    <t>分级交办协商意见</t>
  </si>
  <si>
    <t>及时将协商形成意见建议进行交办，涉及乡（镇）办理的函告乡（镇）党委交办；涉及县级部门办理的，由县政协“院坝协商”推进组报请县委进行交办。</t>
  </si>
  <si>
    <t>成果信息发布或报道次数</t>
  </si>
  <si>
    <t>10</t>
  </si>
  <si>
    <t>全年协商议事案例信息发布或报道的次数计划达12次以上。</t>
  </si>
  <si>
    <t>协商成果落地见效</t>
  </si>
  <si>
    <t>以调研、视察、评议等方式，及时跟进了解协商成果办理情况，对办理工作进行民主监督，直至协商成果落地见效。</t>
  </si>
  <si>
    <t>由主席会议成员牵头，带领挂联乡（镇）的专委会，深入村寨院落、田间地头与群众面对面恳谈，充分听取乡（镇）协商议事会议成员、村组干部和群众的意见，选择切口小、关联广、与群众切身利益密切相关的议题，做到无选题调研不协商。</t>
  </si>
  <si>
    <t>支持政协组织、政协委员、政协各参加单位和各族各界人士参与重大政策的讨论协商及其履行职责的各种活动。充分发挥政协联系面广、包容性强的优势,积极做好联系群众的工作;协调关系增进共识。</t>
  </si>
  <si>
    <t>联系指导</t>
  </si>
  <si>
    <t>省、市、县政协的重要决议、决定，联系指导覆盖全县6个乡镇</t>
  </si>
  <si>
    <t>协商议政</t>
  </si>
  <si>
    <t>组织指导本县6个乡镇政协小组贯彻落实全国政协、省、市、县政协的重要决议、决定。</t>
  </si>
  <si>
    <t>形成意见建议</t>
  </si>
  <si>
    <t>紧扣县委、县政府中心任务，围绕茶叶产业发展、优化营商环境等课题深入开展调研，形成一批有情况、有分析、有对策的意见建议。</t>
  </si>
  <si>
    <t>研究成果采纳率</t>
  </si>
  <si>
    <t>反映上报至县委、县政府的建议、意见被采纳率达90%以上。</t>
  </si>
  <si>
    <t>充分发挥政协联系面广、包容性强的优势，积极做好联系群众的工作，协调关系增进共识。</t>
  </si>
  <si>
    <t>健全和完善界别活动管理办法,调动各界别参政议政的积极性,通过界别渠道密切联系群众,充分运用界别讨论界别发言、界别提案、界别反映社情民意等形式,及时准确地反映各界群众的利益诉求。</t>
  </si>
  <si>
    <t>形成建议、意见条数</t>
  </si>
  <si>
    <t>35</t>
  </si>
  <si>
    <t>条</t>
  </si>
  <si>
    <t>通过专委会履职，形成建议、意见的条数达35条以上。</t>
  </si>
  <si>
    <t>成果转化率</t>
  </si>
  <si>
    <t>形成建议、意见研究成果转化率达90%以上。</t>
  </si>
  <si>
    <t>助推全县乡村振兴及产业发展</t>
  </si>
  <si>
    <t>专委会履职成效达90%以上，助推全县乡村振兴及产业发展。</t>
  </si>
  <si>
    <t>形成建议、意见被采纳率达90%以上。</t>
  </si>
  <si>
    <t>充分运用界别讨论界别发言、界别提案、界别反映社情民意率达95%以上。</t>
  </si>
  <si>
    <t>通过界别渠道密切联系群众，群众对专委会工作的整体满意情况达95%以上。</t>
  </si>
  <si>
    <t>遵守宪法、法律、法规和国家政策，遵守社会道德风尚和社会公德。与时俱进、开拓创新，为建设社会主义物质文明、精神文明、政治文明、社会文明、生态文明和打造“生态茶乡、恒春双江”作贡献。</t>
  </si>
  <si>
    <t>宣传、宣讲活动次数</t>
  </si>
  <si>
    <t>30</t>
  </si>
  <si>
    <t>预算年度计划组织开展延安精神各类宣传和宣讲活动达30次以上。</t>
  </si>
  <si>
    <t>切实提高宣传延安精神的吸引力、感染力、针对性和覆盖面</t>
  </si>
  <si>
    <t>积极组织形式多样的学习活动，深入开展延安精神当代价值研讨，深化延安精神“五进”（进机关、进学校、进社区、进企业、进农村）活动，为培育和践行社会主义核心价值观，切实开展脱贫攻坚鼓劲添力。</t>
  </si>
  <si>
    <t>视频、电话会议占比</t>
  </si>
  <si>
    <t>预算年度计划采用视频、电话方式召开会议的次数达3次。</t>
  </si>
  <si>
    <t>与时俱进、学习、研究、宣传、实践延安精神</t>
  </si>
  <si>
    <t>与时俱进、学习、研究、宣传、实践延安精神，努力把延安精神与时代精神紧密结合起来，在各条战线，特别是在全面建成小康社会过程中，以身作则地把延安精神传输到广大干部、人民群众、青少年中间去。</t>
  </si>
  <si>
    <t>延安精神宣传对象受感染力</t>
  </si>
  <si>
    <t>延安精神宣传对象受感染力达95%以上。</t>
  </si>
  <si>
    <t>对全县政治、经济、文化和社会生活中的重大方针、重大政策、重要问题在决策之前进行专题协商；就重大决策执行过程的重要问题进行重点协商。</t>
  </si>
  <si>
    <t>会议次数</t>
  </si>
  <si>
    <t>采取政协全体委员会议、常务委员会议、主席会议、常务委员专题协商会议秘书长会议、各专门委员会议等形式召开会议次数达10次。</t>
  </si>
  <si>
    <t>是否纳入年度计划</t>
  </si>
  <si>
    <t>是/否</t>
  </si>
  <si>
    <t>各类会议100%纳入部门的年度计划。</t>
  </si>
  <si>
    <t>20</t>
  </si>
  <si>
    <t>预算年度计划采用视频、电话方式召开会议的次数达2次。</t>
  </si>
  <si>
    <t>围绕全县中心工作和县政协年度工作重点，认真履行政协职能。</t>
  </si>
  <si>
    <t>100%发挥人民政协作为协商民主重要渠道作用,重点推进政治协商民主监督、参政议政制度化、规范化、程序化。</t>
  </si>
  <si>
    <t>参会人员满意度</t>
  </si>
  <si>
    <t>参会人员对会议开展的满意度达90%以上。</t>
  </si>
  <si>
    <t>关于分配两新党组织、青年人才党支部、离退休党支部党建工作经费及党组织书记工作津贴指标。</t>
  </si>
  <si>
    <t>离退休党支部党建经费年初预算数</t>
  </si>
  <si>
    <t>3200</t>
  </si>
  <si>
    <t>元</t>
  </si>
  <si>
    <t>全年部门“两新”组织党建经费3200元全额纳入年初预算。</t>
  </si>
  <si>
    <t>离退休党支部党建经费到位率</t>
  </si>
  <si>
    <t>“两新”组织党建经费到位3200元，到位率100%</t>
  </si>
  <si>
    <t>党员活动阵地建设，党组织活动场所及设施设备维护</t>
  </si>
  <si>
    <t>工作经费实现对党员活动阵地建设，党组织活动场所及设施设备维护保障率达90%以上。</t>
  </si>
  <si>
    <t>进一步提高离退休党支部党建工作水平</t>
  </si>
  <si>
    <t>进一步提高离退休党支部党建工作水平。</t>
  </si>
  <si>
    <t>离退休党支部党建工作人员满意度</t>
  </si>
  <si>
    <t>离退休党支部党建工作人员满意度达95%以上。</t>
  </si>
  <si>
    <t>预算06表</t>
  </si>
  <si>
    <t>政府性基金预算支出预算表</t>
  </si>
  <si>
    <t>单位名称：临沧市发展和改革委员会</t>
  </si>
  <si>
    <t>本年政府性基金预算支出</t>
  </si>
  <si>
    <r>
      <rPr>
        <sz val="9"/>
        <color rgb="FF000000"/>
        <rFont val="宋体"/>
        <charset val="134"/>
      </rPr>
      <t>注：本单位</t>
    </r>
    <r>
      <rPr>
        <sz val="9"/>
        <color rgb="FF000000"/>
        <rFont val="Microsoft YaHei UI"/>
        <charset val="134"/>
      </rPr>
      <t>2025</t>
    </r>
    <r>
      <rPr>
        <sz val="9"/>
        <color rgb="FF000000"/>
        <rFont val="宋体"/>
        <charset val="134"/>
      </rPr>
      <t>年无政府性基金预算支出预算，故此表为空表。</t>
    </r>
  </si>
  <si>
    <t>预算07表</t>
  </si>
  <si>
    <t>预算项目</t>
  </si>
  <si>
    <t>采购项目</t>
  </si>
  <si>
    <t>采购目录</t>
  </si>
  <si>
    <t>计量
单位</t>
  </si>
  <si>
    <t>数量</t>
  </si>
  <si>
    <t>面向中小企业预留资金</t>
  </si>
  <si>
    <t>政府性
基金</t>
  </si>
  <si>
    <t>国有资本经营收益</t>
  </si>
  <si>
    <t>财政专户管理的收入</t>
  </si>
  <si>
    <t>单位公务用车车辆加油服务</t>
  </si>
  <si>
    <t>车辆加油、添加燃料服务</t>
  </si>
  <si>
    <t>项</t>
  </si>
  <si>
    <t>政府公务用车保险服务</t>
  </si>
  <si>
    <t>机动车保险服务</t>
  </si>
  <si>
    <t>A4彩色打印机</t>
  </si>
  <si>
    <t>台</t>
  </si>
  <si>
    <t>黑白打印机</t>
  </si>
  <si>
    <t>A4黑白打印机</t>
  </si>
  <si>
    <t>办公椅</t>
  </si>
  <si>
    <t>把</t>
  </si>
  <si>
    <t>办公桌</t>
  </si>
  <si>
    <t>张</t>
  </si>
  <si>
    <t>复印纸</t>
  </si>
  <si>
    <t>箱</t>
  </si>
  <si>
    <t>台式计算机</t>
  </si>
  <si>
    <t>预算08表</t>
  </si>
  <si>
    <t>政府购买服务项目</t>
  </si>
  <si>
    <t>政府购买服务目录</t>
  </si>
  <si>
    <r>
      <rPr>
        <sz val="9"/>
        <color rgb="FF000000"/>
        <rFont val="宋体"/>
        <charset val="134"/>
      </rPr>
      <t>注：本单位</t>
    </r>
    <r>
      <rPr>
        <sz val="9"/>
        <color rgb="FF000000"/>
        <rFont val="Microsoft YaHei UI"/>
        <charset val="134"/>
      </rPr>
      <t>2025</t>
    </r>
    <r>
      <rPr>
        <sz val="9"/>
        <color rgb="FF000000"/>
        <rFont val="宋体"/>
        <charset val="134"/>
      </rPr>
      <t>年无政府购买服务预算，故此表为空表。</t>
    </r>
  </si>
  <si>
    <t>预算09-1表</t>
  </si>
  <si>
    <t>单位名称（项目）</t>
  </si>
  <si>
    <t>地区</t>
  </si>
  <si>
    <t>政府性基金</t>
  </si>
  <si>
    <t>-</t>
  </si>
  <si>
    <r>
      <rPr>
        <sz val="9"/>
        <color rgb="FF000000"/>
        <rFont val="宋体"/>
        <charset val="134"/>
      </rPr>
      <t>注：本单位</t>
    </r>
    <r>
      <rPr>
        <sz val="9"/>
        <color rgb="FF000000"/>
        <rFont val="Microsoft YaHei UI"/>
        <charset val="134"/>
      </rPr>
      <t>2025</t>
    </r>
    <r>
      <rPr>
        <sz val="9"/>
        <color rgb="FF000000"/>
        <rFont val="宋体"/>
        <charset val="134"/>
      </rPr>
      <t>年无县对下转移支付预算，故此表为空表。</t>
    </r>
  </si>
  <si>
    <t>预算09-2表</t>
  </si>
  <si>
    <r>
      <rPr>
        <sz val="9"/>
        <color rgb="FF000000"/>
        <rFont val="宋体"/>
        <charset val="134"/>
      </rPr>
      <t>注：本单位</t>
    </r>
    <r>
      <rPr>
        <sz val="9"/>
        <color rgb="FF000000"/>
        <rFont val="Microsoft YaHei UI"/>
        <charset val="134"/>
      </rPr>
      <t>2025</t>
    </r>
    <r>
      <rPr>
        <sz val="9"/>
        <color rgb="FF000000"/>
        <rFont val="宋体"/>
        <charset val="134"/>
      </rPr>
      <t>年无县对下转移支付绩效目标，故此表为空表。</t>
    </r>
  </si>
  <si>
    <t>预算10表</t>
  </si>
  <si>
    <t>2025年新增资产配置表</t>
  </si>
  <si>
    <t>单位名称：中国人民政治协商会议双江拉祜族佤族布朗族傣族自治县委员会</t>
  </si>
  <si>
    <t>资产类别</t>
  </si>
  <si>
    <t>资产分类代码.名称</t>
  </si>
  <si>
    <t>资产名称</t>
  </si>
  <si>
    <t>计量单位</t>
  </si>
  <si>
    <t>财政部门批复数（元）</t>
  </si>
  <si>
    <t>单价</t>
  </si>
  <si>
    <t>金额</t>
  </si>
  <si>
    <t xml:space="preserve">  中国人民政治协商会议双江拉祜族佤族布朗族傣族自治县委员会</t>
  </si>
  <si>
    <t>办公设备</t>
  </si>
  <si>
    <t>A02021004 A4彩色打印机机</t>
  </si>
  <si>
    <t>彩色打印机</t>
  </si>
  <si>
    <t>A02021003 A4黑白打印机机</t>
  </si>
  <si>
    <t>家具、用具、装具及动植物</t>
  </si>
  <si>
    <t>A05010301  办公椅</t>
  </si>
  <si>
    <t>A05010201  办公桌</t>
  </si>
  <si>
    <t>A02010105  台式计算机</t>
  </si>
  <si>
    <t>预算11表</t>
  </si>
  <si>
    <t>上级补助</t>
  </si>
  <si>
    <r>
      <rPr>
        <sz val="9"/>
        <color rgb="FF000000"/>
        <rFont val="宋体"/>
        <charset val="134"/>
      </rPr>
      <t>注：本单位</t>
    </r>
    <r>
      <rPr>
        <sz val="9"/>
        <color rgb="FF000000"/>
        <rFont val="Microsoft YaHei UI"/>
        <charset val="134"/>
      </rPr>
      <t>2025</t>
    </r>
    <r>
      <rPr>
        <sz val="9"/>
        <color rgb="FF000000"/>
        <rFont val="宋体"/>
        <charset val="134"/>
      </rPr>
      <t>年无中央和省、市转移支付补助项目支出预算，故此表为空表。</t>
    </r>
  </si>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</sst>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6">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name val="宋体"/>
      <charset val="1"/>
    </font>
    <font>
      <sz val="10"/>
      <name val="宋体"/>
      <charset val="1"/>
    </font>
    <font>
      <sz val="9"/>
      <color rgb="FF000000"/>
      <name val="宋体"/>
      <charset val="1"/>
    </font>
    <font>
      <sz val="22"/>
      <color rgb="FF000000"/>
      <name val="方正小标宋简体"/>
      <charset val="1"/>
    </font>
    <font>
      <b/>
      <sz val="23"/>
      <color rgb="FF000000"/>
      <name val="宋体"/>
      <charset val="1"/>
    </font>
    <font>
      <sz val="11"/>
      <color rgb="FF00000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b/>
      <sz val="22"/>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8" fillId="2" borderId="14"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5" applyNumberFormat="0" applyFill="0" applyAlignment="0" applyProtection="0">
      <alignment vertical="center"/>
    </xf>
    <xf numFmtId="0" fontId="43" fillId="0" borderId="15" applyNumberFormat="0" applyFill="0" applyAlignment="0" applyProtection="0">
      <alignment vertical="center"/>
    </xf>
    <xf numFmtId="0" fontId="44" fillId="0" borderId="16" applyNumberFormat="0" applyFill="0" applyAlignment="0" applyProtection="0">
      <alignment vertical="center"/>
    </xf>
    <xf numFmtId="0" fontId="44" fillId="0" borderId="0" applyNumberFormat="0" applyFill="0" applyBorder="0" applyAlignment="0" applyProtection="0">
      <alignment vertical="center"/>
    </xf>
    <xf numFmtId="0" fontId="45" fillId="3" borderId="17" applyNumberFormat="0" applyAlignment="0" applyProtection="0">
      <alignment vertical="center"/>
    </xf>
    <xf numFmtId="0" fontId="46" fillId="4" borderId="18" applyNumberFormat="0" applyAlignment="0" applyProtection="0">
      <alignment vertical="center"/>
    </xf>
    <xf numFmtId="0" fontId="47" fillId="4" borderId="17" applyNumberFormat="0" applyAlignment="0" applyProtection="0">
      <alignment vertical="center"/>
    </xf>
    <xf numFmtId="0" fontId="48" fillId="5" borderId="19" applyNumberFormat="0" applyAlignment="0" applyProtection="0">
      <alignment vertical="center"/>
    </xf>
    <xf numFmtId="0" fontId="49" fillId="0" borderId="20" applyNumberFormat="0" applyFill="0" applyAlignment="0" applyProtection="0">
      <alignment vertical="center"/>
    </xf>
    <xf numFmtId="0" fontId="50" fillId="0" borderId="21" applyNumberFormat="0" applyFill="0" applyAlignment="0" applyProtection="0">
      <alignment vertical="center"/>
    </xf>
    <xf numFmtId="0" fontId="51" fillId="6" borderId="0" applyNumberFormat="0" applyBorder="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47">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9" fillId="0" borderId="0" xfId="57" applyFont="1" applyFill="1" applyBorder="1" applyAlignment="1" applyProtection="1">
      <alignment vertical="top"/>
      <protection locked="0"/>
    </xf>
    <xf numFmtId="0" fontId="10" fillId="0" borderId="0" xfId="57" applyFont="1" applyFill="1" applyBorder="1" applyAlignment="1" applyProtection="1">
      <alignment vertical="center"/>
    </xf>
    <xf numFmtId="0" fontId="11" fillId="0" borderId="0" xfId="57" applyFont="1" applyFill="1" applyBorder="1" applyAlignment="1" applyProtection="1">
      <alignment horizontal="right" vertical="center"/>
    </xf>
    <xf numFmtId="0" fontId="12" fillId="0" borderId="0" xfId="57" applyFont="1" applyFill="1" applyBorder="1" applyAlignment="1" applyProtection="1">
      <alignment horizontal="center" vertical="center" wrapText="1"/>
    </xf>
    <xf numFmtId="0" fontId="13" fillId="0" borderId="0" xfId="57" applyFont="1" applyFill="1" applyBorder="1" applyAlignment="1" applyProtection="1">
      <alignment horizontal="center" vertical="center"/>
    </xf>
    <xf numFmtId="0" fontId="11" fillId="0" borderId="0" xfId="57" applyFont="1" applyFill="1" applyBorder="1" applyAlignment="1" applyProtection="1">
      <alignment horizontal="left" vertical="center"/>
    </xf>
    <xf numFmtId="0" fontId="14" fillId="0" borderId="0" xfId="57" applyFont="1" applyFill="1" applyBorder="1" applyAlignment="1" applyProtection="1">
      <alignment horizontal="left" vertical="center"/>
    </xf>
    <xf numFmtId="0" fontId="10" fillId="0" borderId="0" xfId="57" applyFont="1" applyFill="1" applyBorder="1" applyAlignment="1" applyProtection="1">
      <alignment horizontal="right" vertical="center" wrapText="1"/>
    </xf>
    <xf numFmtId="0" fontId="14" fillId="0" borderId="1" xfId="57" applyFont="1" applyFill="1" applyBorder="1" applyAlignment="1" applyProtection="1">
      <alignment horizontal="center" vertical="center" wrapText="1"/>
    </xf>
    <xf numFmtId="0" fontId="14" fillId="0" borderId="2" xfId="57" applyFont="1" applyFill="1" applyBorder="1" applyAlignment="1" applyProtection="1">
      <alignment horizontal="center" vertical="center" wrapText="1"/>
    </xf>
    <xf numFmtId="0" fontId="14" fillId="0" borderId="3" xfId="57" applyFont="1" applyFill="1" applyBorder="1" applyAlignment="1" applyProtection="1">
      <alignment horizontal="center" vertical="center" wrapText="1"/>
    </xf>
    <xf numFmtId="0" fontId="14" fillId="0" borderId="4" xfId="57" applyFont="1" applyFill="1" applyBorder="1" applyAlignment="1" applyProtection="1">
      <alignment horizontal="center" vertical="center" wrapText="1"/>
    </xf>
    <xf numFmtId="0" fontId="14" fillId="0" borderId="6" xfId="57" applyFont="1" applyFill="1" applyBorder="1" applyAlignment="1" applyProtection="1">
      <alignment horizontal="center" vertical="center" wrapText="1"/>
    </xf>
    <xf numFmtId="0" fontId="14" fillId="0" borderId="7" xfId="57" applyFont="1" applyFill="1" applyBorder="1" applyAlignment="1" applyProtection="1">
      <alignment horizontal="center" vertical="center" wrapText="1"/>
    </xf>
    <xf numFmtId="0" fontId="11" fillId="0" borderId="6" xfId="57" applyFont="1" applyFill="1" applyBorder="1" applyAlignment="1" applyProtection="1">
      <alignment horizontal="left" vertical="center" wrapText="1"/>
    </xf>
    <xf numFmtId="0" fontId="11" fillId="0" borderId="8" xfId="57" applyFont="1" applyFill="1" applyBorder="1" applyAlignment="1" applyProtection="1">
      <alignment horizontal="left" vertical="center" wrapText="1"/>
    </xf>
    <xf numFmtId="0" fontId="11" fillId="0" borderId="7" xfId="57" applyFont="1" applyFill="1" applyBorder="1" applyAlignment="1" applyProtection="1">
      <alignment vertical="center" wrapText="1"/>
    </xf>
    <xf numFmtId="3" fontId="11" fillId="0" borderId="8" xfId="57" applyNumberFormat="1" applyFont="1" applyFill="1" applyBorder="1" applyAlignment="1" applyProtection="1">
      <alignment horizontal="right" vertical="center"/>
    </xf>
    <xf numFmtId="4" fontId="11" fillId="0" borderId="8" xfId="57" applyNumberFormat="1" applyFont="1" applyFill="1" applyBorder="1" applyAlignment="1" applyProtection="1">
      <alignment horizontal="right" vertical="center"/>
    </xf>
    <xf numFmtId="0" fontId="11" fillId="0" borderId="2" xfId="57" applyFont="1" applyFill="1" applyBorder="1" applyAlignment="1" applyProtection="1">
      <alignment horizontal="center" vertical="center" wrapText="1"/>
      <protection locked="0"/>
    </xf>
    <xf numFmtId="0" fontId="11" fillId="0" borderId="3" xfId="57" applyFont="1" applyFill="1" applyBorder="1" applyAlignment="1" applyProtection="1">
      <alignment horizontal="center" vertical="center" wrapText="1"/>
      <protection locked="0"/>
    </xf>
    <xf numFmtId="0" fontId="11" fillId="0" borderId="4" xfId="57" applyFont="1" applyFill="1" applyBorder="1" applyAlignment="1" applyProtection="1">
      <alignment horizontal="center" vertical="center" wrapText="1"/>
      <protection locked="0"/>
    </xf>
    <xf numFmtId="0" fontId="11" fillId="0" borderId="7" xfId="57" applyFont="1" applyFill="1" applyBorder="1" applyAlignment="1" applyProtection="1">
      <alignment horizontal="right" vertical="center" wrapText="1"/>
      <protection locked="0"/>
    </xf>
    <xf numFmtId="0" fontId="5" fillId="0" borderId="0" xfId="0" applyFont="1" applyAlignment="1">
      <alignment horizontal="center" vertical="center"/>
      <protection locked="0"/>
    </xf>
    <xf numFmtId="0" fontId="7" fillId="0" borderId="7" xfId="0" applyFont="1" applyBorder="1" applyAlignment="1" applyProtection="1">
      <alignment horizontal="center" vertical="center" wrapText="1"/>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5"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4"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3" xfId="0" applyFont="1" applyBorder="1" applyAlignment="1" applyProtection="1">
      <alignment horizontal="center" vertical="center" wrapText="1"/>
    </xf>
    <xf numFmtId="0" fontId="7" fillId="0" borderId="3"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0" fontId="7" fillId="0" borderId="8" xfId="0" applyFont="1" applyBorder="1" applyAlignment="1" applyProtection="1">
      <alignment horizontal="center" vertical="center" wrapText="1"/>
    </xf>
    <xf numFmtId="0" fontId="7" fillId="0" borderId="8"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8"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4"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6" fillId="0" borderId="0" xfId="0" applyFont="1" applyAlignment="1" applyProtection="1">
      <alignment horizontal="left" vertical="center"/>
    </xf>
    <xf numFmtId="0" fontId="7" fillId="0" borderId="0" xfId="0" applyFont="1" applyAlignment="1" applyProtection="1"/>
    <xf numFmtId="0" fontId="7" fillId="0" borderId="8" xfId="0" applyFont="1" applyBorder="1" applyAlignment="1" applyProtection="1">
      <alignment horizontal="center" vertical="center"/>
    </xf>
    <xf numFmtId="0" fontId="7" fillId="0" borderId="8" xfId="0" applyFont="1" applyBorder="1" applyAlignment="1">
      <alignment horizontal="center" vertical="center"/>
      <protection locked="0"/>
    </xf>
    <xf numFmtId="0" fontId="6" fillId="0" borderId="8"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8"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6" fillId="0" borderId="0" xfId="0" applyFont="1" applyAlignment="1" applyProtection="1">
      <alignment horizontal="right" vertical="center"/>
    </xf>
    <xf numFmtId="0" fontId="16" fillId="0" borderId="0" xfId="0" applyFont="1" applyAlignment="1">
      <alignment horizontal="right"/>
      <protection locked="0"/>
    </xf>
    <xf numFmtId="49" fontId="16"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7" fillId="0" borderId="0" xfId="0" applyFont="1" applyAlignment="1">
      <alignment horizontal="center" vertical="center" wrapText="1"/>
      <protection locked="0"/>
    </xf>
    <xf numFmtId="0" fontId="17" fillId="0" borderId="0" xfId="0" applyFont="1" applyAlignment="1">
      <alignment horizontal="center" vertical="center"/>
      <protection locked="0"/>
    </xf>
    <xf numFmtId="0" fontId="17"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0" xfId="0" applyNumberFormat="1" applyFont="1" applyBorder="1" applyAlignment="1">
      <alignment horizontal="center" vertical="center" wrapText="1"/>
      <protection locked="0"/>
    </xf>
    <xf numFmtId="0" fontId="7" fillId="0" borderId="10"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8" xfId="0" applyNumberFormat="1" applyFont="1" applyBorder="1" applyAlignment="1">
      <alignment horizontal="center" vertical="center" wrapText="1"/>
      <protection locked="0"/>
    </xf>
    <xf numFmtId="49" fontId="7" fillId="0" borderId="8"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8" fillId="0" borderId="0" xfId="0" applyFont="1" applyAlignment="1" applyProtection="1">
      <alignment horizontal="center" vertical="center"/>
    </xf>
    <xf numFmtId="0" fontId="3" fillId="0" borderId="0" xfId="0" applyFont="1" applyAlignment="1" applyProtection="1">
      <alignment horizontal="center"/>
    </xf>
    <xf numFmtId="0" fontId="19" fillId="0" borderId="0" xfId="0" applyFont="1" applyAlignment="1" applyProtection="1">
      <alignment horizontal="center" wrapText="1"/>
    </xf>
    <xf numFmtId="0" fontId="3" fillId="0" borderId="0" xfId="0" applyFont="1" applyAlignment="1" applyProtection="1">
      <alignment horizontal="center" wrapText="1"/>
    </xf>
    <xf numFmtId="0" fontId="20" fillId="0" borderId="6" xfId="0" applyFont="1" applyBorder="1" applyAlignment="1">
      <alignment horizontal="center" vertical="center" wrapText="1"/>
      <protection locked="0"/>
    </xf>
    <xf numFmtId="0" fontId="21" fillId="0" borderId="7" xfId="0" applyFont="1" applyBorder="1" applyAlignment="1">
      <alignment horizontal="center" vertical="center"/>
      <protection locked="0"/>
    </xf>
    <xf numFmtId="0" fontId="22" fillId="0" borderId="7" xfId="0" applyFont="1" applyBorder="1" applyAlignment="1">
      <alignment horizontal="center" vertical="center"/>
      <protection locked="0"/>
    </xf>
    <xf numFmtId="0" fontId="23" fillId="0" borderId="7" xfId="0" applyFont="1" applyBorder="1" applyAlignment="1" applyProtection="1">
      <alignment horizontal="center" vertical="center"/>
    </xf>
    <xf numFmtId="0" fontId="23" fillId="0" borderId="2" xfId="0" applyFont="1" applyBorder="1" applyAlignment="1" applyProtection="1">
      <alignment horizontal="center" vertical="center"/>
    </xf>
    <xf numFmtId="176" fontId="24" fillId="0" borderId="7" xfId="0" applyNumberFormat="1" applyFont="1" applyBorder="1" applyAlignment="1" applyProtection="1">
      <alignment horizontal="right" vertical="center"/>
    </xf>
    <xf numFmtId="176" fontId="24" fillId="0" borderId="7" xfId="0" applyNumberFormat="1" applyFont="1" applyBorder="1" applyAlignment="1" applyProtection="1">
      <alignment horizontal="center" vertical="center"/>
    </xf>
    <xf numFmtId="0" fontId="3" fillId="0" borderId="0" xfId="0" applyFont="1" applyProtection="1">
      <alignment vertical="top"/>
    </xf>
    <xf numFmtId="0" fontId="25"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6" fillId="0" borderId="0" xfId="0" applyFont="1" applyAlignment="1" applyProtection="1">
      <alignment horizontal="center" vertical="center"/>
    </xf>
    <xf numFmtId="0" fontId="27"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8" xfId="0" applyFont="1" applyBorder="1" applyAlignment="1">
      <alignment horizontal="left" vertical="center"/>
      <protection locked="0"/>
    </xf>
    <xf numFmtId="0" fontId="8" fillId="0" borderId="6" xfId="0" applyFont="1" applyBorder="1" applyAlignment="1">
      <alignment horizontal="left" vertical="center"/>
      <protection locked="0"/>
    </xf>
    <xf numFmtId="0" fontId="28" fillId="0" borderId="6" xfId="0" applyFont="1" applyBorder="1" applyAlignment="1">
      <alignment vertical="center"/>
      <protection locked="0"/>
    </xf>
    <xf numFmtId="0" fontId="29" fillId="0" borderId="6" xfId="0" applyFont="1" applyBorder="1" applyAlignment="1">
      <alignment horizontal="center" vertical="center"/>
      <protection locked="0"/>
    </xf>
    <xf numFmtId="176" fontId="29"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30" fillId="0" borderId="0" xfId="0" applyFont="1" applyAlignment="1" applyProtection="1">
      <alignment vertical="center"/>
    </xf>
    <xf numFmtId="0" fontId="31"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8" fillId="0" borderId="7" xfId="0" applyFont="1" applyBorder="1" applyAlignment="1">
      <alignment horizontal="left" vertical="center" wrapText="1" indent="1"/>
      <protection locked="0"/>
    </xf>
    <xf numFmtId="0" fontId="28"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32" fillId="0" borderId="0" xfId="0" applyFont="1" applyAlignment="1" applyProtection="1"/>
    <xf numFmtId="0" fontId="18" fillId="0" borderId="0" xfId="0" applyFont="1" applyFill="1" applyBorder="1" applyAlignment="1" applyProtection="1"/>
    <xf numFmtId="0" fontId="18" fillId="0" borderId="0" xfId="0" applyFont="1" applyFill="1" applyBorder="1" applyAlignment="1" applyProtection="1">
      <alignment horizontal="center" vertical="center"/>
    </xf>
    <xf numFmtId="176" fontId="24" fillId="0" borderId="7" xfId="0" applyNumberFormat="1" applyFont="1" applyFill="1" applyBorder="1" applyAlignment="1" applyProtection="1">
      <alignment horizontal="right" vertical="center"/>
    </xf>
    <xf numFmtId="0" fontId="33"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xf numFmtId="0" fontId="3" fillId="0" borderId="1"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6" fillId="0" borderId="7" xfId="0" applyFont="1" applyFill="1" applyBorder="1" applyAlignment="1" applyProtection="1">
      <alignment horizontal="center" vertical="center" wrapText="1"/>
    </xf>
    <xf numFmtId="0" fontId="6" fillId="0" borderId="7" xfId="0" applyFont="1" applyFill="1" applyBorder="1" applyAlignment="1" applyProtection="1">
      <alignment horizontal="left" vertical="center" wrapText="1"/>
    </xf>
    <xf numFmtId="176" fontId="24" fillId="0" borderId="7" xfId="51" applyNumberFormat="1" applyFont="1" applyBorder="1">
      <alignment horizontal="right" vertical="center"/>
    </xf>
    <xf numFmtId="4" fontId="6" fillId="0" borderId="7" xfId="0" applyNumberFormat="1" applyFont="1" applyFill="1" applyBorder="1" applyAlignment="1" applyProtection="1">
      <alignment horizontal="right" vertical="center"/>
    </xf>
    <xf numFmtId="4" fontId="6" fillId="0" borderId="7" xfId="0" applyNumberFormat="1"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6" fillId="0" borderId="7" xfId="0" applyFont="1" applyFill="1" applyBorder="1" applyAlignment="1" applyProtection="1">
      <alignment horizontal="right" vertical="center"/>
      <protection locked="0"/>
    </xf>
    <xf numFmtId="0" fontId="3" fillId="0" borderId="0" xfId="0" applyFont="1" applyFill="1" applyBorder="1" applyAlignment="1" applyProtection="1">
      <protection locked="0"/>
    </xf>
    <xf numFmtId="0" fontId="5" fillId="0" borderId="0" xfId="0" applyFont="1" applyFill="1" applyBorder="1" applyAlignment="1" applyProtection="1">
      <alignment horizontal="center" vertical="center"/>
      <protection locked="0"/>
    </xf>
    <xf numFmtId="0" fontId="7" fillId="0" borderId="0" xfId="0" applyFont="1" applyFill="1" applyBorder="1" applyAlignment="1" applyProtection="1">
      <protection locked="0"/>
    </xf>
    <xf numFmtId="0" fontId="3" fillId="0" borderId="0" xfId="0" applyFont="1" applyFill="1" applyBorder="1" applyAlignment="1" applyProtection="1">
      <alignment horizontal="right"/>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0" xfId="0" applyFont="1" applyFill="1" applyBorder="1" applyAlignment="1" applyProtection="1">
      <alignment horizontal="right" vertical="center"/>
      <protection locked="0"/>
    </xf>
    <xf numFmtId="0" fontId="34" fillId="0" borderId="0" xfId="0" applyFont="1" applyAlignment="1" applyProtection="1">
      <alignment horizontal="center" vertical="top"/>
    </xf>
    <xf numFmtId="0" fontId="35"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6" fillId="0" borderId="6" xfId="0" applyFont="1" applyBorder="1" applyAlignment="1" applyProtection="1">
      <alignment horizontal="center" vertical="center"/>
    </xf>
    <xf numFmtId="0" fontId="36"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6" fillId="0" borderId="6" xfId="0" applyFont="1" applyBorder="1" applyAlignment="1">
      <alignment horizontal="center" vertical="center"/>
      <protection locked="0"/>
    </xf>
    <xf numFmtId="0" fontId="28"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B8" sqref="B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118" t="s">
        <v>0</v>
      </c>
    </row>
    <row r="3" ht="36" customHeight="1" spans="1:4">
      <c r="A3" s="6" t="str">
        <f>"2025"&amp;"年部门财务收支预算总表"</f>
        <v>2025年部门财务收支预算总表</v>
      </c>
      <c r="B3" s="240"/>
      <c r="C3" s="240"/>
      <c r="D3" s="240"/>
    </row>
    <row r="4" ht="18.75" customHeight="1" spans="1:4">
      <c r="A4" s="110" t="str">
        <f>"单位名称："&amp;"中国人民政治协商会议双江拉祜族佤族布朗族傣族自治县委员会"</f>
        <v>单位名称：中国人民政治协商会议双江拉祜族佤族布朗族傣族自治县委员会</v>
      </c>
      <c r="B4" s="241"/>
      <c r="C4" s="241"/>
      <c r="D4" s="118"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51" t="s">
        <v>6</v>
      </c>
      <c r="B8" s="24">
        <v>11615644.43</v>
      </c>
      <c r="C8" s="151" t="s">
        <v>7</v>
      </c>
      <c r="D8" s="24">
        <v>8854778.88</v>
      </c>
    </row>
    <row r="9" ht="18.75" customHeight="1" spans="1:4">
      <c r="A9" s="151" t="s">
        <v>8</v>
      </c>
      <c r="B9" s="24"/>
      <c r="C9" s="151" t="s">
        <v>9</v>
      </c>
      <c r="D9" s="24"/>
    </row>
    <row r="10" ht="18.75" customHeight="1" spans="1:4">
      <c r="A10" s="151" t="s">
        <v>10</v>
      </c>
      <c r="B10" s="24"/>
      <c r="C10" s="151" t="s">
        <v>11</v>
      </c>
      <c r="D10" s="24"/>
    </row>
    <row r="11" ht="18.75" customHeight="1" spans="1:4">
      <c r="A11" s="151" t="s">
        <v>12</v>
      </c>
      <c r="B11" s="24"/>
      <c r="C11" s="151" t="s">
        <v>13</v>
      </c>
      <c r="D11" s="24"/>
    </row>
    <row r="12" ht="18.75" customHeight="1" spans="1:4">
      <c r="A12" s="242" t="s">
        <v>14</v>
      </c>
      <c r="B12" s="24"/>
      <c r="C12" s="183" t="s">
        <v>15</v>
      </c>
      <c r="D12" s="24"/>
    </row>
    <row r="13" ht="18.75" customHeight="1" spans="1:4">
      <c r="A13" s="186" t="s">
        <v>16</v>
      </c>
      <c r="B13" s="24"/>
      <c r="C13" s="185" t="s">
        <v>17</v>
      </c>
      <c r="D13" s="24"/>
    </row>
    <row r="14" ht="18.75" customHeight="1" spans="1:4">
      <c r="A14" s="186" t="s">
        <v>18</v>
      </c>
      <c r="B14" s="24"/>
      <c r="C14" s="185" t="s">
        <v>19</v>
      </c>
      <c r="D14" s="24"/>
    </row>
    <row r="15" ht="18.75" customHeight="1" spans="1:4">
      <c r="A15" s="186" t="s">
        <v>20</v>
      </c>
      <c r="B15" s="24"/>
      <c r="C15" s="185" t="s">
        <v>21</v>
      </c>
      <c r="D15" s="24">
        <v>1703200.03</v>
      </c>
    </row>
    <row r="16" ht="18.75" customHeight="1" spans="1:4">
      <c r="A16" s="186" t="s">
        <v>22</v>
      </c>
      <c r="B16" s="24"/>
      <c r="C16" s="185" t="s">
        <v>23</v>
      </c>
      <c r="D16" s="24">
        <v>393458.56</v>
      </c>
    </row>
    <row r="17" ht="18.75" customHeight="1" spans="1:4">
      <c r="A17" s="186" t="s">
        <v>24</v>
      </c>
      <c r="B17" s="24"/>
      <c r="C17" s="186" t="s">
        <v>25</v>
      </c>
      <c r="D17" s="24"/>
    </row>
    <row r="18" ht="18.75" customHeight="1" spans="1:4">
      <c r="A18" s="186" t="s">
        <v>26</v>
      </c>
      <c r="B18" s="24"/>
      <c r="C18" s="186" t="s">
        <v>27</v>
      </c>
      <c r="D18" s="24"/>
    </row>
    <row r="19" ht="18.75" customHeight="1" spans="1:4">
      <c r="A19" s="187" t="s">
        <v>26</v>
      </c>
      <c r="B19" s="24"/>
      <c r="C19" s="185" t="s">
        <v>28</v>
      </c>
      <c r="D19" s="24"/>
    </row>
    <row r="20" ht="18.75" customHeight="1" spans="1:4">
      <c r="A20" s="187" t="s">
        <v>26</v>
      </c>
      <c r="B20" s="24"/>
      <c r="C20" s="185" t="s">
        <v>29</v>
      </c>
      <c r="D20" s="24"/>
    </row>
    <row r="21" ht="18.75" customHeight="1" spans="1:4">
      <c r="A21" s="187" t="s">
        <v>26</v>
      </c>
      <c r="B21" s="24"/>
      <c r="C21" s="185" t="s">
        <v>30</v>
      </c>
      <c r="D21" s="24"/>
    </row>
    <row r="22" ht="18.75" customHeight="1" spans="1:4">
      <c r="A22" s="187" t="s">
        <v>26</v>
      </c>
      <c r="B22" s="24"/>
      <c r="C22" s="185" t="s">
        <v>31</v>
      </c>
      <c r="D22" s="24"/>
    </row>
    <row r="23" ht="18.75" customHeight="1" spans="1:4">
      <c r="A23" s="187" t="s">
        <v>26</v>
      </c>
      <c r="B23" s="24"/>
      <c r="C23" s="185" t="s">
        <v>32</v>
      </c>
      <c r="D23" s="24"/>
    </row>
    <row r="24" ht="18.75" customHeight="1" spans="1:4">
      <c r="A24" s="187" t="s">
        <v>26</v>
      </c>
      <c r="B24" s="24"/>
      <c r="C24" s="185" t="s">
        <v>33</v>
      </c>
      <c r="D24" s="24"/>
    </row>
    <row r="25" ht="18.75" customHeight="1" spans="1:4">
      <c r="A25" s="187" t="s">
        <v>26</v>
      </c>
      <c r="B25" s="24"/>
      <c r="C25" s="185" t="s">
        <v>34</v>
      </c>
      <c r="D25" s="24"/>
    </row>
    <row r="26" ht="18.75" customHeight="1" spans="1:4">
      <c r="A26" s="187" t="s">
        <v>26</v>
      </c>
      <c r="B26" s="24"/>
      <c r="C26" s="185" t="s">
        <v>35</v>
      </c>
      <c r="D26" s="24">
        <v>664206.96</v>
      </c>
    </row>
    <row r="27" ht="18.75" customHeight="1" spans="1:4">
      <c r="A27" s="187" t="s">
        <v>26</v>
      </c>
      <c r="B27" s="24"/>
      <c r="C27" s="185" t="s">
        <v>36</v>
      </c>
      <c r="D27" s="24"/>
    </row>
    <row r="28" ht="18.75" customHeight="1" spans="1:4">
      <c r="A28" s="187" t="s">
        <v>26</v>
      </c>
      <c r="B28" s="24"/>
      <c r="C28" s="185" t="s">
        <v>37</v>
      </c>
      <c r="D28" s="24"/>
    </row>
    <row r="29" ht="18.75" customHeight="1" spans="1:4">
      <c r="A29" s="187" t="s">
        <v>26</v>
      </c>
      <c r="B29" s="24"/>
      <c r="C29" s="185" t="s">
        <v>38</v>
      </c>
      <c r="D29" s="24"/>
    </row>
    <row r="30" ht="18.75" customHeight="1" spans="1:4">
      <c r="A30" s="187" t="s">
        <v>26</v>
      </c>
      <c r="B30" s="24"/>
      <c r="C30" s="185" t="s">
        <v>39</v>
      </c>
      <c r="D30" s="24"/>
    </row>
    <row r="31" ht="18.75" customHeight="1" spans="1:4">
      <c r="A31" s="188" t="s">
        <v>26</v>
      </c>
      <c r="B31" s="24"/>
      <c r="C31" s="186" t="s">
        <v>40</v>
      </c>
      <c r="D31" s="24"/>
    </row>
    <row r="32" ht="18.75" customHeight="1" spans="1:4">
      <c r="A32" s="188" t="s">
        <v>26</v>
      </c>
      <c r="B32" s="24"/>
      <c r="C32" s="186" t="s">
        <v>41</v>
      </c>
      <c r="D32" s="24"/>
    </row>
    <row r="33" ht="18.75" customHeight="1" spans="1:4">
      <c r="A33" s="188" t="s">
        <v>26</v>
      </c>
      <c r="B33" s="24"/>
      <c r="C33" s="186" t="s">
        <v>42</v>
      </c>
      <c r="D33" s="24"/>
    </row>
    <row r="34" ht="18.75" customHeight="1" spans="1:4">
      <c r="A34" s="243"/>
      <c r="B34" s="189"/>
      <c r="C34" s="186" t="s">
        <v>43</v>
      </c>
      <c r="D34" s="24"/>
    </row>
    <row r="35" ht="18.75" customHeight="1" spans="1:4">
      <c r="A35" s="243" t="s">
        <v>44</v>
      </c>
      <c r="B35" s="189">
        <f>SUM(B8:B12)</f>
        <v>11615644.43</v>
      </c>
      <c r="C35" s="244" t="s">
        <v>45</v>
      </c>
      <c r="D35" s="189">
        <v>11615644.43</v>
      </c>
    </row>
    <row r="36" ht="18.75" customHeight="1" spans="1:4">
      <c r="A36" s="245" t="s">
        <v>46</v>
      </c>
      <c r="B36" s="24"/>
      <c r="C36" s="151" t="s">
        <v>47</v>
      </c>
      <c r="D36" s="24"/>
    </row>
    <row r="37" ht="18.75" customHeight="1" spans="1:4">
      <c r="A37" s="245" t="s">
        <v>48</v>
      </c>
      <c r="B37" s="24"/>
      <c r="C37" s="151" t="s">
        <v>48</v>
      </c>
      <c r="D37" s="24"/>
    </row>
    <row r="38" ht="18.75" customHeight="1" spans="1:4">
      <c r="A38" s="245" t="s">
        <v>49</v>
      </c>
      <c r="B38" s="24">
        <f>B36-B37</f>
        <v>0</v>
      </c>
      <c r="C38" s="151" t="s">
        <v>50</v>
      </c>
      <c r="D38" s="24"/>
    </row>
    <row r="39" ht="18.75" customHeight="1" spans="1:4">
      <c r="A39" s="246" t="s">
        <v>51</v>
      </c>
      <c r="B39" s="189">
        <f t="shared" ref="B39:D39" si="1">B35+B36</f>
        <v>11615644.43</v>
      </c>
      <c r="C39" s="244" t="s">
        <v>52</v>
      </c>
      <c r="D39" s="189">
        <f t="shared" si="1"/>
        <v>11615644.43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19">
        <v>1</v>
      </c>
      <c r="B2" s="120">
        <v>0</v>
      </c>
      <c r="C2" s="119">
        <v>1</v>
      </c>
      <c r="D2" s="121"/>
      <c r="E2" s="121"/>
      <c r="F2" s="118" t="s">
        <v>437</v>
      </c>
    </row>
    <row r="3" ht="32.25" customHeight="1" spans="1:6">
      <c r="A3" s="122" t="str">
        <f>"2025"&amp;"年部门政府性基金预算支出预算表"</f>
        <v>2025年部门政府性基金预算支出预算表</v>
      </c>
      <c r="B3" s="123" t="s">
        <v>438</v>
      </c>
      <c r="C3" s="124"/>
      <c r="D3" s="125"/>
      <c r="E3" s="125"/>
      <c r="F3" s="125"/>
    </row>
    <row r="4" ht="18.75" customHeight="1" spans="1:6">
      <c r="A4" s="8" t="str">
        <f>"单位名称："&amp;"中国人民政治协商会议双江拉祜族佤族布朗族傣族自治县委员会"</f>
        <v>单位名称：中国人民政治协商会议双江拉祜族佤族布朗族傣族自治县委员会</v>
      </c>
      <c r="B4" s="8" t="s">
        <v>439</v>
      </c>
      <c r="C4" s="119"/>
      <c r="D4" s="121"/>
      <c r="E4" s="121"/>
      <c r="F4" s="118" t="s">
        <v>1</v>
      </c>
    </row>
    <row r="5" ht="18.75" customHeight="1" spans="1:6">
      <c r="A5" s="126" t="s">
        <v>195</v>
      </c>
      <c r="B5" s="127" t="s">
        <v>73</v>
      </c>
      <c r="C5" s="128" t="s">
        <v>74</v>
      </c>
      <c r="D5" s="14" t="s">
        <v>440</v>
      </c>
      <c r="E5" s="14"/>
      <c r="F5" s="15"/>
    </row>
    <row r="6" ht="18.75" customHeight="1" spans="1:6">
      <c r="A6" s="129"/>
      <c r="B6" s="130"/>
      <c r="C6" s="113"/>
      <c r="D6" s="112" t="s">
        <v>57</v>
      </c>
      <c r="E6" s="112" t="s">
        <v>75</v>
      </c>
      <c r="F6" s="112" t="s">
        <v>76</v>
      </c>
    </row>
    <row r="7" ht="18.75" customHeight="1" spans="1:6">
      <c r="A7" s="129">
        <v>1</v>
      </c>
      <c r="B7" s="131" t="s">
        <v>176</v>
      </c>
      <c r="C7" s="113">
        <v>3</v>
      </c>
      <c r="D7" s="112">
        <v>4</v>
      </c>
      <c r="E7" s="112">
        <v>5</v>
      </c>
      <c r="F7" s="112">
        <v>6</v>
      </c>
    </row>
    <row r="8" ht="18.75" customHeight="1" spans="1:6">
      <c r="A8" s="132"/>
      <c r="B8" s="98"/>
      <c r="C8" s="98"/>
      <c r="D8" s="24"/>
      <c r="E8" s="24"/>
      <c r="F8" s="24"/>
    </row>
    <row r="9" ht="18.75" customHeight="1" spans="1:6">
      <c r="A9" s="132"/>
      <c r="B9" s="98"/>
      <c r="C9" s="98"/>
      <c r="D9" s="24"/>
      <c r="E9" s="24"/>
      <c r="F9" s="24"/>
    </row>
    <row r="10" ht="18.75" customHeight="1" spans="1:6">
      <c r="A10" s="133" t="s">
        <v>133</v>
      </c>
      <c r="B10" s="134" t="s">
        <v>133</v>
      </c>
      <c r="C10" s="135" t="s">
        <v>133</v>
      </c>
      <c r="D10" s="24"/>
      <c r="E10" s="24"/>
      <c r="F10" s="24"/>
    </row>
    <row r="11" customHeight="1" spans="1:1">
      <c r="A11" s="39" t="s">
        <v>441</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showZeros="0" workbookViewId="0">
      <pane ySplit="1" topLeftCell="A2" activePane="bottomLeft" state="frozen"/>
      <selection/>
      <selection pane="bottomLeft" activeCell="G9" sqref="G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118" t="s">
        <v>442</v>
      </c>
    </row>
    <row r="3" ht="35.25" customHeight="1" spans="1:17">
      <c r="A3" s="72" t="str">
        <f>"2025"&amp;"年部门政府采购预算表"</f>
        <v>2025年部门政府采购预算表</v>
      </c>
      <c r="B3" s="7"/>
      <c r="C3" s="7"/>
      <c r="D3" s="7"/>
      <c r="E3" s="7"/>
      <c r="F3" s="7"/>
      <c r="G3" s="7"/>
      <c r="H3" s="7"/>
      <c r="I3" s="7"/>
      <c r="J3" s="7"/>
      <c r="K3" s="64"/>
      <c r="L3" s="7"/>
      <c r="M3" s="7"/>
      <c r="N3" s="7"/>
      <c r="O3" s="64"/>
      <c r="P3" s="64"/>
      <c r="Q3" s="7"/>
    </row>
    <row r="4" ht="18.75" customHeight="1" spans="1:17">
      <c r="A4" s="110" t="str">
        <f>"单位名称："&amp;"中国人民政治协商会议双江拉祜族佤族布朗族傣族自治县委员会"</f>
        <v>单位名称：中国人民政治协商会议双江拉祜族佤族布朗族傣族自治县委员会</v>
      </c>
      <c r="B4" s="111"/>
      <c r="C4" s="111"/>
      <c r="D4" s="111"/>
      <c r="E4" s="111"/>
      <c r="F4" s="111"/>
      <c r="G4" s="111"/>
      <c r="H4" s="111"/>
      <c r="I4" s="111"/>
      <c r="J4" s="111"/>
      <c r="O4" s="77"/>
      <c r="P4" s="77"/>
      <c r="Q4" s="118" t="s">
        <v>182</v>
      </c>
    </row>
    <row r="5" ht="18.75" customHeight="1" spans="1:17">
      <c r="A5" s="12" t="s">
        <v>443</v>
      </c>
      <c r="B5" s="87" t="s">
        <v>444</v>
      </c>
      <c r="C5" s="87" t="s">
        <v>445</v>
      </c>
      <c r="D5" s="87" t="s">
        <v>446</v>
      </c>
      <c r="E5" s="87" t="s">
        <v>447</v>
      </c>
      <c r="F5" s="87" t="s">
        <v>448</v>
      </c>
      <c r="G5" s="89" t="s">
        <v>202</v>
      </c>
      <c r="H5" s="89"/>
      <c r="I5" s="89"/>
      <c r="J5" s="89"/>
      <c r="K5" s="90"/>
      <c r="L5" s="89"/>
      <c r="M5" s="89"/>
      <c r="N5" s="89"/>
      <c r="O5" s="78"/>
      <c r="P5" s="90"/>
      <c r="Q5" s="105"/>
    </row>
    <row r="6" ht="18.75" customHeight="1" spans="1:17">
      <c r="A6" s="17"/>
      <c r="B6" s="91"/>
      <c r="C6" s="91"/>
      <c r="D6" s="91"/>
      <c r="E6" s="91"/>
      <c r="F6" s="91"/>
      <c r="G6" s="91" t="s">
        <v>57</v>
      </c>
      <c r="H6" s="91" t="s">
        <v>60</v>
      </c>
      <c r="I6" s="91" t="s">
        <v>449</v>
      </c>
      <c r="J6" s="91" t="s">
        <v>450</v>
      </c>
      <c r="K6" s="92" t="s">
        <v>451</v>
      </c>
      <c r="L6" s="106" t="s">
        <v>78</v>
      </c>
      <c r="M6" s="106"/>
      <c r="N6" s="106"/>
      <c r="O6" s="107"/>
      <c r="P6" s="108"/>
      <c r="Q6" s="93"/>
    </row>
    <row r="7" ht="30" customHeight="1" spans="1:17">
      <c r="A7" s="19"/>
      <c r="B7" s="93"/>
      <c r="C7" s="93"/>
      <c r="D7" s="93"/>
      <c r="E7" s="93"/>
      <c r="F7" s="93"/>
      <c r="G7" s="93"/>
      <c r="H7" s="93" t="s">
        <v>59</v>
      </c>
      <c r="I7" s="93"/>
      <c r="J7" s="93"/>
      <c r="K7" s="94"/>
      <c r="L7" s="93" t="s">
        <v>59</v>
      </c>
      <c r="M7" s="93" t="s">
        <v>70</v>
      </c>
      <c r="N7" s="93" t="s">
        <v>210</v>
      </c>
      <c r="O7" s="109" t="s">
        <v>66</v>
      </c>
      <c r="P7" s="94" t="s">
        <v>67</v>
      </c>
      <c r="Q7" s="93" t="s">
        <v>68</v>
      </c>
    </row>
    <row r="8" ht="18.75" customHeight="1" spans="1:17">
      <c r="A8" s="34">
        <v>1</v>
      </c>
      <c r="B8" s="112">
        <v>2</v>
      </c>
      <c r="C8" s="112">
        <v>3</v>
      </c>
      <c r="D8" s="112">
        <v>4</v>
      </c>
      <c r="E8" s="112">
        <v>5</v>
      </c>
      <c r="F8" s="112">
        <v>6</v>
      </c>
      <c r="G8" s="113">
        <v>7</v>
      </c>
      <c r="H8" s="113">
        <v>8</v>
      </c>
      <c r="I8" s="113">
        <v>9</v>
      </c>
      <c r="J8" s="113">
        <v>10</v>
      </c>
      <c r="K8" s="113">
        <v>11</v>
      </c>
      <c r="L8" s="113">
        <v>12</v>
      </c>
      <c r="M8" s="113">
        <v>13</v>
      </c>
      <c r="N8" s="113">
        <v>14</v>
      </c>
      <c r="O8" s="113">
        <v>15</v>
      </c>
      <c r="P8" s="113">
        <v>16</v>
      </c>
      <c r="Q8" s="113">
        <v>17</v>
      </c>
    </row>
    <row r="9" ht="18.75" customHeight="1" spans="1:17">
      <c r="A9" s="96" t="s">
        <v>71</v>
      </c>
      <c r="B9" s="97"/>
      <c r="C9" s="97"/>
      <c r="D9" s="97"/>
      <c r="E9" s="114"/>
      <c r="F9" s="24">
        <v>44400</v>
      </c>
      <c r="G9" s="24">
        <v>95400</v>
      </c>
      <c r="H9" s="24">
        <v>95400</v>
      </c>
      <c r="I9" s="24"/>
      <c r="J9" s="24"/>
      <c r="K9" s="24"/>
      <c r="L9" s="24"/>
      <c r="M9" s="24"/>
      <c r="N9" s="24"/>
      <c r="O9" s="24"/>
      <c r="P9" s="24"/>
      <c r="Q9" s="24"/>
    </row>
    <row r="10" ht="18.75" customHeight="1" spans="1:17">
      <c r="A10" s="115" t="s">
        <v>71</v>
      </c>
      <c r="B10" s="97"/>
      <c r="C10" s="97"/>
      <c r="D10" s="97"/>
      <c r="E10" s="116"/>
      <c r="F10" s="24">
        <v>44400</v>
      </c>
      <c r="G10" s="24">
        <v>95400</v>
      </c>
      <c r="H10" s="24">
        <v>95400</v>
      </c>
      <c r="I10" s="24"/>
      <c r="J10" s="24"/>
      <c r="K10" s="24"/>
      <c r="L10" s="24"/>
      <c r="M10" s="24"/>
      <c r="N10" s="24"/>
      <c r="O10" s="24"/>
      <c r="P10" s="24"/>
      <c r="Q10" s="24"/>
    </row>
    <row r="11" ht="18.75" customHeight="1" spans="1:17">
      <c r="A11" s="250" t="s">
        <v>268</v>
      </c>
      <c r="B11" s="97" t="s">
        <v>452</v>
      </c>
      <c r="C11" s="97" t="s">
        <v>453</v>
      </c>
      <c r="D11" s="97" t="s">
        <v>454</v>
      </c>
      <c r="E11" s="116">
        <v>1</v>
      </c>
      <c r="F11" s="24"/>
      <c r="G11" s="24">
        <v>37000</v>
      </c>
      <c r="H11" s="24">
        <v>37000</v>
      </c>
      <c r="I11" s="24"/>
      <c r="J11" s="24"/>
      <c r="K11" s="24"/>
      <c r="L11" s="24"/>
      <c r="M11" s="24"/>
      <c r="N11" s="24"/>
      <c r="O11" s="24"/>
      <c r="P11" s="24"/>
      <c r="Q11" s="24"/>
    </row>
    <row r="12" ht="18.75" customHeight="1" spans="1:17">
      <c r="A12" s="250" t="s">
        <v>268</v>
      </c>
      <c r="B12" s="97" t="s">
        <v>455</v>
      </c>
      <c r="C12" s="97" t="s">
        <v>456</v>
      </c>
      <c r="D12" s="97" t="s">
        <v>454</v>
      </c>
      <c r="E12" s="116">
        <v>1</v>
      </c>
      <c r="F12" s="24"/>
      <c r="G12" s="24">
        <v>14000</v>
      </c>
      <c r="H12" s="24">
        <v>14000</v>
      </c>
      <c r="I12" s="24"/>
      <c r="J12" s="24"/>
      <c r="K12" s="24"/>
      <c r="L12" s="24"/>
      <c r="M12" s="24"/>
      <c r="N12" s="24"/>
      <c r="O12" s="24"/>
      <c r="P12" s="24"/>
      <c r="Q12" s="24"/>
    </row>
    <row r="13" ht="18.75" customHeight="1" spans="1:17">
      <c r="A13" s="250" t="s">
        <v>245</v>
      </c>
      <c r="B13" s="97" t="s">
        <v>457</v>
      </c>
      <c r="C13" s="97" t="s">
        <v>457</v>
      </c>
      <c r="D13" s="97" t="s">
        <v>458</v>
      </c>
      <c r="E13" s="116">
        <v>2</v>
      </c>
      <c r="F13" s="24">
        <v>8000</v>
      </c>
      <c r="G13" s="24">
        <v>8000</v>
      </c>
      <c r="H13" s="24">
        <v>8000</v>
      </c>
      <c r="I13" s="24"/>
      <c r="J13" s="24"/>
      <c r="K13" s="24"/>
      <c r="L13" s="24"/>
      <c r="M13" s="24"/>
      <c r="N13" s="24"/>
      <c r="O13" s="24"/>
      <c r="P13" s="24"/>
      <c r="Q13" s="24"/>
    </row>
    <row r="14" ht="18.75" customHeight="1" spans="1:17">
      <c r="A14" s="250" t="s">
        <v>245</v>
      </c>
      <c r="B14" s="97" t="s">
        <v>459</v>
      </c>
      <c r="C14" s="97" t="s">
        <v>460</v>
      </c>
      <c r="D14" s="97" t="s">
        <v>458</v>
      </c>
      <c r="E14" s="116">
        <v>3</v>
      </c>
      <c r="F14" s="24">
        <v>4500</v>
      </c>
      <c r="G14" s="24">
        <v>4500</v>
      </c>
      <c r="H14" s="24">
        <v>4500</v>
      </c>
      <c r="I14" s="24"/>
      <c r="J14" s="24"/>
      <c r="K14" s="24"/>
      <c r="L14" s="24"/>
      <c r="M14" s="24"/>
      <c r="N14" s="24"/>
      <c r="O14" s="24"/>
      <c r="P14" s="24"/>
      <c r="Q14" s="24"/>
    </row>
    <row r="15" ht="18.75" customHeight="1" spans="1:17">
      <c r="A15" s="250" t="s">
        <v>245</v>
      </c>
      <c r="B15" s="97" t="s">
        <v>461</v>
      </c>
      <c r="C15" s="97" t="s">
        <v>461</v>
      </c>
      <c r="D15" s="97" t="s">
        <v>462</v>
      </c>
      <c r="E15" s="116">
        <v>3</v>
      </c>
      <c r="F15" s="24">
        <v>2400</v>
      </c>
      <c r="G15" s="24">
        <v>2400</v>
      </c>
      <c r="H15" s="24">
        <v>2400</v>
      </c>
      <c r="I15" s="24"/>
      <c r="J15" s="24"/>
      <c r="K15" s="24"/>
      <c r="L15" s="24"/>
      <c r="M15" s="24"/>
      <c r="N15" s="24"/>
      <c r="O15" s="24"/>
      <c r="P15" s="24"/>
      <c r="Q15" s="24"/>
    </row>
    <row r="16" ht="18.75" customHeight="1" spans="1:17">
      <c r="A16" s="250" t="s">
        <v>245</v>
      </c>
      <c r="B16" s="97" t="s">
        <v>463</v>
      </c>
      <c r="C16" s="97" t="s">
        <v>463</v>
      </c>
      <c r="D16" s="97" t="s">
        <v>464</v>
      </c>
      <c r="E16" s="116">
        <v>1</v>
      </c>
      <c r="F16" s="24">
        <v>2500</v>
      </c>
      <c r="G16" s="24">
        <v>2500</v>
      </c>
      <c r="H16" s="24">
        <v>2500</v>
      </c>
      <c r="I16" s="24"/>
      <c r="J16" s="24"/>
      <c r="K16" s="24"/>
      <c r="L16" s="24"/>
      <c r="M16" s="24"/>
      <c r="N16" s="24"/>
      <c r="O16" s="24"/>
      <c r="P16" s="24"/>
      <c r="Q16" s="24"/>
    </row>
    <row r="17" ht="18.75" customHeight="1" spans="1:17">
      <c r="A17" s="250" t="s">
        <v>245</v>
      </c>
      <c r="B17" s="97" t="s">
        <v>465</v>
      </c>
      <c r="C17" s="97" t="s">
        <v>465</v>
      </c>
      <c r="D17" s="97" t="s">
        <v>466</v>
      </c>
      <c r="E17" s="116">
        <v>50</v>
      </c>
      <c r="F17" s="24">
        <v>9000</v>
      </c>
      <c r="G17" s="24">
        <v>9000</v>
      </c>
      <c r="H17" s="24">
        <v>9000</v>
      </c>
      <c r="I17" s="24"/>
      <c r="J17" s="24"/>
      <c r="K17" s="24"/>
      <c r="L17" s="24"/>
      <c r="M17" s="24"/>
      <c r="N17" s="24"/>
      <c r="O17" s="24"/>
      <c r="P17" s="24"/>
      <c r="Q17" s="24"/>
    </row>
    <row r="18" ht="18.75" customHeight="1" spans="1:17">
      <c r="A18" s="250" t="s">
        <v>245</v>
      </c>
      <c r="B18" s="97" t="s">
        <v>467</v>
      </c>
      <c r="C18" s="97" t="s">
        <v>467</v>
      </c>
      <c r="D18" s="97" t="s">
        <v>458</v>
      </c>
      <c r="E18" s="116">
        <v>3</v>
      </c>
      <c r="F18" s="24">
        <v>18000</v>
      </c>
      <c r="G18" s="24">
        <v>18000</v>
      </c>
      <c r="H18" s="24">
        <v>18000</v>
      </c>
      <c r="I18" s="24"/>
      <c r="J18" s="24"/>
      <c r="K18" s="24"/>
      <c r="L18" s="24"/>
      <c r="M18" s="24"/>
      <c r="N18" s="24"/>
      <c r="O18" s="24"/>
      <c r="P18" s="24"/>
      <c r="Q18" s="24"/>
    </row>
    <row r="19" ht="18.75" customHeight="1" spans="1:17">
      <c r="A19" s="99" t="s">
        <v>133</v>
      </c>
      <c r="B19" s="100"/>
      <c r="C19" s="100"/>
      <c r="D19" s="100"/>
      <c r="E19" s="114"/>
      <c r="F19" s="24">
        <v>44400</v>
      </c>
      <c r="G19" s="24">
        <v>95400</v>
      </c>
      <c r="H19" s="24">
        <v>95400</v>
      </c>
      <c r="I19" s="24"/>
      <c r="J19" s="24"/>
      <c r="K19" s="24"/>
      <c r="L19" s="24"/>
      <c r="M19" s="24"/>
      <c r="N19" s="24"/>
      <c r="O19" s="24"/>
      <c r="P19" s="24"/>
      <c r="Q19" s="24"/>
    </row>
  </sheetData>
  <mergeCells count="16">
    <mergeCell ref="A3:Q3"/>
    <mergeCell ref="A4:F4"/>
    <mergeCell ref="G5:Q5"/>
    <mergeCell ref="L6:Q6"/>
    <mergeCell ref="A19:E19"/>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4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D16" sqref="D16"/>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76"/>
      <c r="B2" s="76"/>
      <c r="C2" s="81"/>
      <c r="D2" s="76"/>
      <c r="E2" s="76"/>
      <c r="F2" s="76"/>
      <c r="G2" s="76"/>
      <c r="H2" s="82"/>
      <c r="I2" s="76"/>
      <c r="J2" s="76"/>
      <c r="K2" s="76"/>
      <c r="L2" s="40"/>
      <c r="M2" s="102"/>
      <c r="N2" s="103" t="s">
        <v>468</v>
      </c>
    </row>
    <row r="3" ht="34.5" customHeight="1" spans="1:14">
      <c r="A3" s="83" t="str">
        <f>"2025"&amp;"年部门政府购买服务预算表"</f>
        <v>2025年部门政府购买服务预算表</v>
      </c>
      <c r="B3" s="84"/>
      <c r="C3" s="64"/>
      <c r="D3" s="84"/>
      <c r="E3" s="84"/>
      <c r="F3" s="84"/>
      <c r="G3" s="84"/>
      <c r="H3" s="85"/>
      <c r="I3" s="84"/>
      <c r="J3" s="84"/>
      <c r="K3" s="84"/>
      <c r="L3" s="64"/>
      <c r="M3" s="85"/>
      <c r="N3" s="84"/>
    </row>
    <row r="4" ht="18.75" customHeight="1" spans="1:14">
      <c r="A4" s="73" t="str">
        <f>"单位名称："&amp;"中国人民政治协商会议双江拉祜族佤族布朗族傣族自治县委员会"</f>
        <v>单位名称：中国人民政治协商会议双江拉祜族佤族布朗族傣族自治县委员会</v>
      </c>
      <c r="B4" s="74"/>
      <c r="C4" s="86"/>
      <c r="D4" s="74"/>
      <c r="E4" s="74"/>
      <c r="F4" s="74"/>
      <c r="G4" s="74"/>
      <c r="H4" s="82"/>
      <c r="I4" s="76"/>
      <c r="J4" s="76"/>
      <c r="K4" s="76"/>
      <c r="L4" s="77"/>
      <c r="M4" s="104"/>
      <c r="N4" s="103" t="s">
        <v>182</v>
      </c>
    </row>
    <row r="5" ht="18.75" customHeight="1" spans="1:14">
      <c r="A5" s="12" t="s">
        <v>443</v>
      </c>
      <c r="B5" s="87" t="s">
        <v>469</v>
      </c>
      <c r="C5" s="88" t="s">
        <v>470</v>
      </c>
      <c r="D5" s="89" t="s">
        <v>202</v>
      </c>
      <c r="E5" s="89"/>
      <c r="F5" s="89"/>
      <c r="G5" s="89"/>
      <c r="H5" s="90"/>
      <c r="I5" s="89"/>
      <c r="J5" s="89"/>
      <c r="K5" s="89"/>
      <c r="L5" s="78"/>
      <c r="M5" s="90"/>
      <c r="N5" s="105"/>
    </row>
    <row r="6" ht="18.75" customHeight="1" spans="1:14">
      <c r="A6" s="17"/>
      <c r="B6" s="91"/>
      <c r="C6" s="92"/>
      <c r="D6" s="91" t="s">
        <v>57</v>
      </c>
      <c r="E6" s="91" t="s">
        <v>60</v>
      </c>
      <c r="F6" s="91" t="s">
        <v>449</v>
      </c>
      <c r="G6" s="91" t="s">
        <v>450</v>
      </c>
      <c r="H6" s="92" t="s">
        <v>451</v>
      </c>
      <c r="I6" s="106" t="s">
        <v>78</v>
      </c>
      <c r="J6" s="106"/>
      <c r="K6" s="106"/>
      <c r="L6" s="107"/>
      <c r="M6" s="108"/>
      <c r="N6" s="93"/>
    </row>
    <row r="7" ht="26.25" customHeight="1" spans="1:14">
      <c r="A7" s="19"/>
      <c r="B7" s="93"/>
      <c r="C7" s="94"/>
      <c r="D7" s="93"/>
      <c r="E7" s="93"/>
      <c r="F7" s="93"/>
      <c r="G7" s="93"/>
      <c r="H7" s="94"/>
      <c r="I7" s="93" t="s">
        <v>59</v>
      </c>
      <c r="J7" s="93" t="s">
        <v>70</v>
      </c>
      <c r="K7" s="93" t="s">
        <v>210</v>
      </c>
      <c r="L7" s="109" t="s">
        <v>66</v>
      </c>
      <c r="M7" s="94" t="s">
        <v>67</v>
      </c>
      <c r="N7" s="93" t="s">
        <v>68</v>
      </c>
    </row>
    <row r="8" ht="18.75" customHeight="1" spans="1:14">
      <c r="A8" s="95">
        <v>1</v>
      </c>
      <c r="B8" s="95">
        <v>2</v>
      </c>
      <c r="C8" s="95">
        <v>3</v>
      </c>
      <c r="D8" s="95">
        <v>4</v>
      </c>
      <c r="E8" s="95">
        <v>5</v>
      </c>
      <c r="F8" s="95">
        <v>6</v>
      </c>
      <c r="G8" s="95">
        <v>7</v>
      </c>
      <c r="H8" s="95">
        <v>8</v>
      </c>
      <c r="I8" s="95">
        <v>9</v>
      </c>
      <c r="J8" s="95">
        <v>10</v>
      </c>
      <c r="K8" s="95">
        <v>11</v>
      </c>
      <c r="L8" s="95">
        <v>12</v>
      </c>
      <c r="M8" s="95">
        <v>13</v>
      </c>
      <c r="N8" s="95">
        <v>14</v>
      </c>
    </row>
    <row r="9" ht="18.75" customHeight="1" spans="1:14">
      <c r="A9" s="96"/>
      <c r="B9" s="97"/>
      <c r="C9" s="98"/>
      <c r="D9" s="24"/>
      <c r="E9" s="24"/>
      <c r="F9" s="24"/>
      <c r="G9" s="24"/>
      <c r="H9" s="24"/>
      <c r="I9" s="24"/>
      <c r="J9" s="24"/>
      <c r="K9" s="24"/>
      <c r="L9" s="24"/>
      <c r="M9" s="24"/>
      <c r="N9" s="24"/>
    </row>
    <row r="10" ht="18.75" customHeight="1" spans="1:14">
      <c r="A10" s="96"/>
      <c r="B10" s="97"/>
      <c r="C10" s="98"/>
      <c r="D10" s="24"/>
      <c r="E10" s="24"/>
      <c r="F10" s="24"/>
      <c r="G10" s="24"/>
      <c r="H10" s="24"/>
      <c r="I10" s="24"/>
      <c r="J10" s="24"/>
      <c r="K10" s="24"/>
      <c r="L10" s="24"/>
      <c r="M10" s="24"/>
      <c r="N10" s="24"/>
    </row>
    <row r="11" ht="18.75" customHeight="1" spans="1:14">
      <c r="A11" s="99" t="s">
        <v>133</v>
      </c>
      <c r="B11" s="100"/>
      <c r="C11" s="101"/>
      <c r="D11" s="24"/>
      <c r="E11" s="24"/>
      <c r="F11" s="24"/>
      <c r="G11" s="24"/>
      <c r="H11" s="24"/>
      <c r="I11" s="24"/>
      <c r="J11" s="24"/>
      <c r="K11" s="24"/>
      <c r="L11" s="24"/>
      <c r="M11" s="24"/>
      <c r="N11" s="24"/>
    </row>
    <row r="12" customHeight="1" spans="1:1">
      <c r="A12" s="39" t="s">
        <v>471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4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C11" sqref="C1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71"/>
      <c r="G2" s="40"/>
      <c r="H2" s="40"/>
      <c r="I2" s="40" t="s">
        <v>472</v>
      </c>
    </row>
    <row r="3" ht="27.75" customHeight="1" spans="1:9">
      <c r="A3" s="72" t="str">
        <f>"2025"&amp;"年县对下转移支付预算表"</f>
        <v>2025年县对下转移支付预算表</v>
      </c>
      <c r="B3" s="7"/>
      <c r="C3" s="7"/>
      <c r="D3" s="7"/>
      <c r="E3" s="7"/>
      <c r="F3" s="7"/>
      <c r="G3" s="64"/>
      <c r="H3" s="64"/>
      <c r="I3" s="7"/>
    </row>
    <row r="4" ht="18.75" customHeight="1" spans="1:9">
      <c r="A4" s="73" t="str">
        <f>"单位名称："&amp;"中国人民政治协商会议双江拉祜族佤族布朗族傣族自治县委员会"</f>
        <v>单位名称：中国人民政治协商会议双江拉祜族佤族布朗族傣族自治县委员会</v>
      </c>
      <c r="B4" s="74"/>
      <c r="C4" s="74"/>
      <c r="D4" s="75"/>
      <c r="E4" s="76"/>
      <c r="G4" s="77"/>
      <c r="H4" s="77"/>
      <c r="I4" s="40" t="s">
        <v>182</v>
      </c>
    </row>
    <row r="5" ht="18.75" customHeight="1" spans="1:9">
      <c r="A5" s="32" t="s">
        <v>473</v>
      </c>
      <c r="B5" s="13" t="s">
        <v>202</v>
      </c>
      <c r="C5" s="14"/>
      <c r="D5" s="14"/>
      <c r="E5" s="13" t="s">
        <v>474</v>
      </c>
      <c r="F5" s="14"/>
      <c r="G5" s="78"/>
      <c r="H5" s="78"/>
      <c r="I5" s="15"/>
    </row>
    <row r="6" ht="18.75" customHeight="1" spans="1:9">
      <c r="A6" s="34"/>
      <c r="B6" s="33" t="s">
        <v>57</v>
      </c>
      <c r="C6" s="12" t="s">
        <v>60</v>
      </c>
      <c r="D6" s="79" t="s">
        <v>475</v>
      </c>
      <c r="E6" s="80" t="s">
        <v>476</v>
      </c>
      <c r="F6" s="80" t="s">
        <v>476</v>
      </c>
      <c r="G6" s="80" t="s">
        <v>476</v>
      </c>
      <c r="H6" s="80" t="s">
        <v>476</v>
      </c>
      <c r="I6" s="80" t="s">
        <v>476</v>
      </c>
    </row>
    <row r="7" ht="18.75" customHeight="1" spans="1:9">
      <c r="A7" s="80">
        <v>1</v>
      </c>
      <c r="B7" s="80">
        <v>2</v>
      </c>
      <c r="C7" s="80">
        <v>3</v>
      </c>
      <c r="D7" s="80">
        <v>4</v>
      </c>
      <c r="E7" s="80">
        <v>5</v>
      </c>
      <c r="F7" s="80">
        <v>6</v>
      </c>
      <c r="G7" s="80">
        <v>7</v>
      </c>
      <c r="H7" s="80">
        <v>8</v>
      </c>
      <c r="I7" s="80">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39" t="s">
        <v>477</v>
      </c>
    </row>
  </sheetData>
  <mergeCells count="5">
    <mergeCell ref="A3:I3"/>
    <mergeCell ref="A4:E4"/>
    <mergeCell ref="B5:D5"/>
    <mergeCell ref="E5:I5"/>
    <mergeCell ref="A5:A6"/>
  </mergeCells>
  <printOptions horizontalCentered="1"/>
  <pageMargins left="1" right="1" top="0.75" bottom="0.75"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C17" sqref="C17"/>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478</v>
      </c>
    </row>
    <row r="3" ht="36" customHeight="1" spans="1:10">
      <c r="A3" s="6" t="str">
        <f>"2025"&amp;"年县对下转移支付绩效目标表"</f>
        <v>2025年县对下转移支付绩效目标表</v>
      </c>
      <c r="B3" s="7"/>
      <c r="C3" s="7"/>
      <c r="D3" s="7"/>
      <c r="E3" s="7"/>
      <c r="F3" s="64"/>
      <c r="G3" s="7"/>
      <c r="H3" s="64"/>
      <c r="I3" s="64"/>
      <c r="J3" s="7"/>
    </row>
    <row r="4" ht="18.75" customHeight="1" spans="1:8">
      <c r="A4" s="8" t="str">
        <f>"单位名称："&amp;"中国人民政治协商会议双江拉祜族佤族布朗族傣族自治县委员会"</f>
        <v>单位名称：中国人民政治协商会议双江拉祜族佤族布朗族傣族自治县委员会</v>
      </c>
      <c r="B4" s="4"/>
      <c r="C4" s="4"/>
      <c r="D4" s="4"/>
      <c r="E4" s="4"/>
      <c r="F4" s="39"/>
      <c r="G4" s="4"/>
      <c r="H4" s="39"/>
    </row>
    <row r="5" ht="18.75" customHeight="1" spans="1:10">
      <c r="A5" s="65" t="s">
        <v>311</v>
      </c>
      <c r="B5" s="65" t="s">
        <v>312</v>
      </c>
      <c r="C5" s="65" t="s">
        <v>313</v>
      </c>
      <c r="D5" s="65" t="s">
        <v>314</v>
      </c>
      <c r="E5" s="65" t="s">
        <v>315</v>
      </c>
      <c r="F5" s="66" t="s">
        <v>316</v>
      </c>
      <c r="G5" s="65" t="s">
        <v>317</v>
      </c>
      <c r="H5" s="66" t="s">
        <v>318</v>
      </c>
      <c r="I5" s="66" t="s">
        <v>319</v>
      </c>
      <c r="J5" s="65" t="s">
        <v>320</v>
      </c>
    </row>
    <row r="6" ht="18.75" customHeight="1" spans="1:10">
      <c r="A6" s="65">
        <v>1</v>
      </c>
      <c r="B6" s="65">
        <v>2</v>
      </c>
      <c r="C6" s="65">
        <v>3</v>
      </c>
      <c r="D6" s="65">
        <v>4</v>
      </c>
      <c r="E6" s="65">
        <v>5</v>
      </c>
      <c r="F6" s="66">
        <v>6</v>
      </c>
      <c r="G6" s="65">
        <v>7</v>
      </c>
      <c r="H6" s="66">
        <v>8</v>
      </c>
      <c r="I6" s="66">
        <v>9</v>
      </c>
      <c r="J6" s="65">
        <v>10</v>
      </c>
    </row>
    <row r="7" ht="18.75" customHeight="1" spans="1:10">
      <c r="A7" s="22"/>
      <c r="B7" s="67"/>
      <c r="C7" s="67"/>
      <c r="D7" s="67"/>
      <c r="E7" s="68"/>
      <c r="F7" s="69"/>
      <c r="G7" s="68"/>
      <c r="H7" s="69"/>
      <c r="I7" s="69"/>
      <c r="J7" s="68"/>
    </row>
    <row r="8" ht="18.75" customHeight="1" spans="1:10">
      <c r="A8" s="22"/>
      <c r="B8" s="22"/>
      <c r="C8" s="22"/>
      <c r="D8" s="22"/>
      <c r="E8" s="22"/>
      <c r="F8" s="70"/>
      <c r="G8" s="22"/>
      <c r="H8" s="22"/>
      <c r="I8" s="22"/>
      <c r="J8" s="22"/>
    </row>
    <row r="9" customHeight="1" spans="1:1">
      <c r="A9" s="39" t="s">
        <v>479</v>
      </c>
    </row>
  </sheetData>
  <mergeCells count="2">
    <mergeCell ref="A3:J3"/>
    <mergeCell ref="A4:H4"/>
  </mergeCells>
  <printOptions horizontalCentered="1"/>
  <pageMargins left="1" right="1" top="0.75" bottom="0.75" header="0" footer="0"/>
  <pageSetup paperSize="9" scale="6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7"/>
  <sheetViews>
    <sheetView showZeros="0" workbookViewId="0">
      <pane ySplit="1" topLeftCell="A2" activePane="bottomLeft" state="frozen"/>
      <selection/>
      <selection pane="bottomLeft" activeCell="M14" sqref="M14"/>
    </sheetView>
  </sheetViews>
  <sheetFormatPr defaultColWidth="9.14285714285714" defaultRowHeight="12" customHeight="1" outlineLevelCol="7"/>
  <cols>
    <col min="1" max="1" width="29" style="42" customWidth="1"/>
    <col min="2" max="2" width="18.7142857142857" style="42" customWidth="1"/>
    <col min="3" max="3" width="24.8571428571429" style="42" customWidth="1"/>
    <col min="4" max="4" width="23.5714285714286" style="42" customWidth="1"/>
    <col min="5" max="5" width="17.8571428571429" style="42" customWidth="1"/>
    <col min="6" max="6" width="23.5714285714286" style="42" customWidth="1"/>
    <col min="7" max="7" width="25.1428571428571" style="42" customWidth="1"/>
    <col min="8" max="8" width="18.8571428571429" style="42" customWidth="1"/>
    <col min="9" max="16384" width="9.14285714285714" style="41" customWidth="1"/>
  </cols>
  <sheetData>
    <row r="1" s="41" customFormat="1" ht="14.25" customHeight="1" spans="1:8">
      <c r="A1" s="42"/>
      <c r="B1" s="42"/>
      <c r="C1" s="42"/>
      <c r="D1" s="42"/>
      <c r="E1" s="42"/>
      <c r="F1" s="42"/>
      <c r="G1" s="42"/>
      <c r="H1" s="43" t="s">
        <v>480</v>
      </c>
    </row>
    <row r="2" s="41" customFormat="1" ht="34.5" customHeight="1" spans="1:8">
      <c r="A2" s="44" t="s">
        <v>481</v>
      </c>
      <c r="B2" s="45"/>
      <c r="C2" s="45"/>
      <c r="D2" s="45"/>
      <c r="E2" s="45"/>
      <c r="F2" s="45"/>
      <c r="G2" s="45"/>
      <c r="H2" s="45"/>
    </row>
    <row r="3" s="41" customFormat="1" ht="19.5" customHeight="1" spans="1:8">
      <c r="A3" s="46" t="s">
        <v>482</v>
      </c>
      <c r="B3" s="47"/>
      <c r="C3" s="42"/>
      <c r="D3" s="42"/>
      <c r="E3" s="42"/>
      <c r="F3" s="42"/>
      <c r="G3" s="42"/>
      <c r="H3" s="48" t="s">
        <v>182</v>
      </c>
    </row>
    <row r="4" s="41" customFormat="1" ht="18" customHeight="1" spans="1:8">
      <c r="A4" s="49" t="s">
        <v>195</v>
      </c>
      <c r="B4" s="49" t="s">
        <v>483</v>
      </c>
      <c r="C4" s="49" t="s">
        <v>484</v>
      </c>
      <c r="D4" s="49" t="s">
        <v>485</v>
      </c>
      <c r="E4" s="49" t="s">
        <v>486</v>
      </c>
      <c r="F4" s="50" t="s">
        <v>487</v>
      </c>
      <c r="G4" s="51"/>
      <c r="H4" s="52"/>
    </row>
    <row r="5" s="41" customFormat="1" ht="18" customHeight="1" spans="1:8">
      <c r="A5" s="53"/>
      <c r="B5" s="53"/>
      <c r="C5" s="53"/>
      <c r="D5" s="53"/>
      <c r="E5" s="53"/>
      <c r="F5" s="54" t="s">
        <v>447</v>
      </c>
      <c r="G5" s="54" t="s">
        <v>488</v>
      </c>
      <c r="H5" s="54" t="s">
        <v>489</v>
      </c>
    </row>
    <row r="6" s="41" customFormat="1" ht="21" customHeight="1" spans="1:8">
      <c r="A6" s="54">
        <v>1</v>
      </c>
      <c r="B6" s="54">
        <v>2</v>
      </c>
      <c r="C6" s="54">
        <v>3</v>
      </c>
      <c r="D6" s="54">
        <v>4</v>
      </c>
      <c r="E6" s="54">
        <v>5</v>
      </c>
      <c r="F6" s="54">
        <v>6</v>
      </c>
      <c r="G6" s="54">
        <v>7</v>
      </c>
      <c r="H6" s="54">
        <v>8</v>
      </c>
    </row>
    <row r="7" s="41" customFormat="1" ht="33" customHeight="1" spans="1:8">
      <c r="A7" s="55" t="s">
        <v>490</v>
      </c>
      <c r="B7" s="56" t="s">
        <v>491</v>
      </c>
      <c r="C7" s="57" t="s">
        <v>492</v>
      </c>
      <c r="D7" s="56" t="s">
        <v>493</v>
      </c>
      <c r="E7" s="56" t="s">
        <v>458</v>
      </c>
      <c r="F7" s="58">
        <v>2</v>
      </c>
      <c r="G7" s="59">
        <v>4000</v>
      </c>
      <c r="H7" s="59">
        <v>8000</v>
      </c>
    </row>
    <row r="8" s="41" customFormat="1" ht="24" customHeight="1" spans="1:8">
      <c r="A8" s="55" t="s">
        <v>71</v>
      </c>
      <c r="B8" s="56" t="s">
        <v>491</v>
      </c>
      <c r="C8" s="56" t="s">
        <v>494</v>
      </c>
      <c r="D8" s="56" t="s">
        <v>459</v>
      </c>
      <c r="E8" s="56" t="s">
        <v>458</v>
      </c>
      <c r="F8" s="58">
        <v>3</v>
      </c>
      <c r="G8" s="59">
        <v>1500</v>
      </c>
      <c r="H8" s="59">
        <v>4500</v>
      </c>
    </row>
    <row r="9" s="41" customFormat="1" ht="24" customHeight="1" spans="1:8">
      <c r="A9" s="55" t="s">
        <v>71</v>
      </c>
      <c r="B9" s="56" t="s">
        <v>495</v>
      </c>
      <c r="C9" s="56" t="s">
        <v>496</v>
      </c>
      <c r="D9" s="56" t="s">
        <v>461</v>
      </c>
      <c r="E9" s="56" t="s">
        <v>462</v>
      </c>
      <c r="F9" s="58">
        <v>3</v>
      </c>
      <c r="G9" s="59">
        <v>800</v>
      </c>
      <c r="H9" s="59">
        <v>2400</v>
      </c>
    </row>
    <row r="10" s="41" customFormat="1" ht="24" customHeight="1" spans="1:8">
      <c r="A10" s="55" t="s">
        <v>71</v>
      </c>
      <c r="B10" s="56" t="s">
        <v>495</v>
      </c>
      <c r="C10" s="56" t="s">
        <v>497</v>
      </c>
      <c r="D10" s="56" t="s">
        <v>463</v>
      </c>
      <c r="E10" s="56" t="s">
        <v>464</v>
      </c>
      <c r="F10" s="58">
        <v>1</v>
      </c>
      <c r="G10" s="59">
        <v>2500</v>
      </c>
      <c r="H10" s="59">
        <v>2500</v>
      </c>
    </row>
    <row r="11" s="41" customFormat="1" ht="24" customHeight="1" spans="1:8">
      <c r="A11" s="55" t="s">
        <v>71</v>
      </c>
      <c r="B11" s="56" t="s">
        <v>491</v>
      </c>
      <c r="C11" s="57" t="s">
        <v>498</v>
      </c>
      <c r="D11" s="56" t="s">
        <v>467</v>
      </c>
      <c r="E11" s="56" t="s">
        <v>458</v>
      </c>
      <c r="F11" s="58">
        <v>3</v>
      </c>
      <c r="G11" s="59">
        <v>6000</v>
      </c>
      <c r="H11" s="59">
        <v>18000</v>
      </c>
    </row>
    <row r="12" s="41" customFormat="1" ht="24" customHeight="1" spans="1:8">
      <c r="A12" s="60" t="s">
        <v>57</v>
      </c>
      <c r="B12" s="61"/>
      <c r="C12" s="61"/>
      <c r="D12" s="61"/>
      <c r="E12" s="62"/>
      <c r="F12" s="63">
        <v>12</v>
      </c>
      <c r="G12" s="59"/>
      <c r="H12" s="59">
        <v>35400</v>
      </c>
    </row>
    <row r="13" ht="24" customHeight="1"/>
    <row r="14" ht="24" customHeight="1"/>
    <row r="15" ht="24" customHeight="1"/>
    <row r="16" ht="24" customHeight="1"/>
    <row r="17" ht="24" customHeight="1"/>
  </sheetData>
  <mergeCells count="9">
    <mergeCell ref="A2:H2"/>
    <mergeCell ref="A3:C3"/>
    <mergeCell ref="F4:H4"/>
    <mergeCell ref="A12:E12"/>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B18" sqref="B1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499</v>
      </c>
    </row>
    <row r="3" ht="42.75" customHeight="1" spans="1:11">
      <c r="A3" s="6" t="str">
        <f>"2025"&amp;"年中央和省、市转移支付补助项目支出预算表"</f>
        <v>2025年中央和省、市转移支付补助项目支出预算表</v>
      </c>
      <c r="B3" s="7"/>
      <c r="C3" s="7"/>
      <c r="D3" s="7"/>
      <c r="E3" s="7"/>
      <c r="F3" s="7"/>
      <c r="G3" s="7"/>
      <c r="H3" s="7"/>
      <c r="I3" s="7"/>
      <c r="J3" s="7"/>
      <c r="K3" s="7"/>
    </row>
    <row r="4" ht="18.75" customHeight="1" spans="1:11">
      <c r="A4" s="8" t="str">
        <f>"单位名称："&amp;"中国人民政治协商会议双江拉祜族佤族布朗族傣族自治县委员会"</f>
        <v>单位名称：中国人民政治协商会议双江拉祜族佤族布朗族傣族自治县委员会</v>
      </c>
      <c r="B4" s="9"/>
      <c r="C4" s="9"/>
      <c r="D4" s="9"/>
      <c r="E4" s="9"/>
      <c r="F4" s="9"/>
      <c r="G4" s="9"/>
      <c r="H4" s="10"/>
      <c r="I4" s="10"/>
      <c r="J4" s="10"/>
      <c r="K4" s="5" t="s">
        <v>182</v>
      </c>
    </row>
    <row r="5" ht="18.75" customHeight="1" spans="1:11">
      <c r="A5" s="11" t="s">
        <v>283</v>
      </c>
      <c r="B5" s="11" t="s">
        <v>197</v>
      </c>
      <c r="C5" s="11" t="s">
        <v>284</v>
      </c>
      <c r="D5" s="12" t="s">
        <v>198</v>
      </c>
      <c r="E5" s="12" t="s">
        <v>199</v>
      </c>
      <c r="F5" s="12" t="s">
        <v>285</v>
      </c>
      <c r="G5" s="12" t="s">
        <v>286</v>
      </c>
      <c r="H5" s="32" t="s">
        <v>57</v>
      </c>
      <c r="I5" s="13" t="s">
        <v>500</v>
      </c>
      <c r="J5" s="14"/>
      <c r="K5" s="15"/>
    </row>
    <row r="6" ht="18.75" customHeight="1" spans="1:11">
      <c r="A6" s="16"/>
      <c r="B6" s="16"/>
      <c r="C6" s="16"/>
      <c r="D6" s="17"/>
      <c r="E6" s="17"/>
      <c r="F6" s="17"/>
      <c r="G6" s="17"/>
      <c r="H6" s="33"/>
      <c r="I6" s="12" t="s">
        <v>60</v>
      </c>
      <c r="J6" s="12" t="s">
        <v>61</v>
      </c>
      <c r="K6" s="12" t="s">
        <v>62</v>
      </c>
    </row>
    <row r="7" ht="18.75" customHeight="1" spans="1:11">
      <c r="A7" s="18"/>
      <c r="B7" s="18"/>
      <c r="C7" s="18"/>
      <c r="D7" s="19"/>
      <c r="E7" s="19"/>
      <c r="F7" s="19"/>
      <c r="G7" s="19"/>
      <c r="H7" s="34"/>
      <c r="I7" s="19" t="s">
        <v>59</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133</v>
      </c>
      <c r="B11" s="37"/>
      <c r="C11" s="37"/>
      <c r="D11" s="37"/>
      <c r="E11" s="37"/>
      <c r="F11" s="37"/>
      <c r="G11" s="38"/>
      <c r="H11" s="24"/>
      <c r="I11" s="24"/>
      <c r="J11" s="24"/>
      <c r="K11" s="24"/>
    </row>
    <row r="12" customHeight="1" spans="1:1">
      <c r="A12" s="39" t="s">
        <v>501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7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502</v>
      </c>
    </row>
    <row r="3" ht="36.75" customHeight="1" spans="1:7">
      <c r="A3" s="6" t="str">
        <f>"2025"&amp;"年部门项目中期规划预算表"</f>
        <v>2025年部门项目中期规划预算表</v>
      </c>
      <c r="B3" s="7"/>
      <c r="C3" s="7"/>
      <c r="D3" s="7"/>
      <c r="E3" s="7"/>
      <c r="F3" s="7"/>
      <c r="G3" s="7"/>
    </row>
    <row r="4" ht="18.75" customHeight="1" spans="1:7">
      <c r="A4" s="8" t="str">
        <f>"单位名称："&amp;"中国人民政治协商会议双江拉祜族佤族布朗族傣族自治县委员会"</f>
        <v>单位名称：中国人民政治协商会议双江拉祜族佤族布朗族傣族自治县委员会</v>
      </c>
      <c r="B4" s="9"/>
      <c r="C4" s="9"/>
      <c r="D4" s="9"/>
      <c r="E4" s="10"/>
      <c r="F4" s="10"/>
      <c r="G4" s="5" t="s">
        <v>182</v>
      </c>
    </row>
    <row r="5" ht="18.75" customHeight="1" spans="1:7">
      <c r="A5" s="11" t="s">
        <v>284</v>
      </c>
      <c r="B5" s="11" t="s">
        <v>283</v>
      </c>
      <c r="C5" s="11" t="s">
        <v>197</v>
      </c>
      <c r="D5" s="12" t="s">
        <v>503</v>
      </c>
      <c r="E5" s="13" t="s">
        <v>60</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59</v>
      </c>
      <c r="F7" s="18"/>
      <c r="G7" s="19"/>
    </row>
    <row r="8" ht="18.75" customHeight="1" spans="1:7">
      <c r="A8" s="20">
        <v>1</v>
      </c>
      <c r="B8" s="20">
        <v>2</v>
      </c>
      <c r="C8" s="20">
        <v>3</v>
      </c>
      <c r="D8" s="20">
        <v>4</v>
      </c>
      <c r="E8" s="20">
        <v>5</v>
      </c>
      <c r="F8" s="20">
        <v>6</v>
      </c>
      <c r="G8" s="21">
        <v>7</v>
      </c>
    </row>
    <row r="9" ht="18.75" customHeight="1" spans="1:7">
      <c r="A9" s="22" t="s">
        <v>71</v>
      </c>
      <c r="B9" s="23"/>
      <c r="C9" s="23"/>
      <c r="D9" s="22"/>
      <c r="E9" s="24">
        <v>1500000</v>
      </c>
      <c r="F9" s="24"/>
      <c r="G9" s="24"/>
    </row>
    <row r="10" ht="18.75" customHeight="1" spans="1:7">
      <c r="A10" s="25" t="s">
        <v>71</v>
      </c>
      <c r="B10" s="22"/>
      <c r="C10" s="22"/>
      <c r="D10" s="22"/>
      <c r="E10" s="24">
        <v>1500000</v>
      </c>
      <c r="F10" s="24"/>
      <c r="G10" s="24"/>
    </row>
    <row r="11" ht="18.75" customHeight="1" spans="1:7">
      <c r="A11" s="26"/>
      <c r="B11" s="22" t="s">
        <v>504</v>
      </c>
      <c r="C11" s="22" t="s">
        <v>296</v>
      </c>
      <c r="D11" s="22" t="s">
        <v>505</v>
      </c>
      <c r="E11" s="24">
        <v>250000</v>
      </c>
      <c r="F11" s="24"/>
      <c r="G11" s="24"/>
    </row>
    <row r="12" ht="18.75" customHeight="1" spans="1:7">
      <c r="A12" s="26"/>
      <c r="B12" s="22" t="s">
        <v>504</v>
      </c>
      <c r="C12" s="22" t="s">
        <v>308</v>
      </c>
      <c r="D12" s="22" t="s">
        <v>505</v>
      </c>
      <c r="E12" s="24">
        <v>116800</v>
      </c>
      <c r="F12" s="24"/>
      <c r="G12" s="24"/>
    </row>
    <row r="13" ht="18.75" customHeight="1" spans="1:7">
      <c r="A13" s="26"/>
      <c r="B13" s="22" t="s">
        <v>506</v>
      </c>
      <c r="C13" s="22" t="s">
        <v>304</v>
      </c>
      <c r="D13" s="22" t="s">
        <v>505</v>
      </c>
      <c r="E13" s="24">
        <v>500000</v>
      </c>
      <c r="F13" s="24"/>
      <c r="G13" s="24"/>
    </row>
    <row r="14" ht="18.75" customHeight="1" spans="1:7">
      <c r="A14" s="26"/>
      <c r="B14" s="22" t="s">
        <v>506</v>
      </c>
      <c r="C14" s="22" t="s">
        <v>301</v>
      </c>
      <c r="D14" s="22" t="s">
        <v>505</v>
      </c>
      <c r="E14" s="24">
        <v>60000</v>
      </c>
      <c r="F14" s="24"/>
      <c r="G14" s="24"/>
    </row>
    <row r="15" ht="18.75" customHeight="1" spans="1:7">
      <c r="A15" s="26"/>
      <c r="B15" s="22" t="s">
        <v>507</v>
      </c>
      <c r="C15" s="22" t="s">
        <v>306</v>
      </c>
      <c r="D15" s="22" t="s">
        <v>505</v>
      </c>
      <c r="E15" s="24">
        <v>220000</v>
      </c>
      <c r="F15" s="24"/>
      <c r="G15" s="24"/>
    </row>
    <row r="16" ht="18.75" customHeight="1" spans="1:7">
      <c r="A16" s="26"/>
      <c r="B16" s="22" t="s">
        <v>507</v>
      </c>
      <c r="C16" s="22" t="s">
        <v>294</v>
      </c>
      <c r="D16" s="22" t="s">
        <v>505</v>
      </c>
      <c r="E16" s="24">
        <v>50000</v>
      </c>
      <c r="F16" s="24"/>
      <c r="G16" s="24"/>
    </row>
    <row r="17" ht="18.75" customHeight="1" spans="1:7">
      <c r="A17" s="26"/>
      <c r="B17" s="22" t="s">
        <v>507</v>
      </c>
      <c r="C17" s="22" t="s">
        <v>289</v>
      </c>
      <c r="D17" s="22" t="s">
        <v>505</v>
      </c>
      <c r="E17" s="24">
        <v>300000</v>
      </c>
      <c r="F17" s="24"/>
      <c r="G17" s="24"/>
    </row>
    <row r="18" ht="18.75" customHeight="1" spans="1:7">
      <c r="A18" s="26"/>
      <c r="B18" s="22" t="s">
        <v>507</v>
      </c>
      <c r="C18" s="22" t="s">
        <v>292</v>
      </c>
      <c r="D18" s="22" t="s">
        <v>505</v>
      </c>
      <c r="E18" s="24">
        <v>3200</v>
      </c>
      <c r="F18" s="24"/>
      <c r="G18" s="24"/>
    </row>
    <row r="19" ht="18.75" customHeight="1" spans="1:7">
      <c r="A19" s="27" t="s">
        <v>57</v>
      </c>
      <c r="B19" s="28" t="s">
        <v>508</v>
      </c>
      <c r="C19" s="28"/>
      <c r="D19" s="29"/>
      <c r="E19" s="24">
        <v>1500000</v>
      </c>
      <c r="F19" s="24"/>
      <c r="G19" s="24"/>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9" right="0.39" top="0.58" bottom="0.58" header="0.5" footer="0.5"/>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workbookViewId="0">
      <selection activeCell="I17" sqref="I17"/>
    </sheetView>
  </sheetViews>
  <sheetFormatPr defaultColWidth="9.14285714285714" defaultRowHeight="14.25" customHeight="1"/>
  <cols>
    <col min="1" max="1" width="24.1619047619048" style="202" customWidth="1"/>
    <col min="2" max="2" width="40.3142857142857" style="202" customWidth="1"/>
    <col min="3" max="19" width="18.4857142857143" style="202" customWidth="1"/>
    <col min="20" max="16384" width="9.14285714285714" style="202"/>
  </cols>
  <sheetData>
    <row r="1" s="202" customFormat="1" customHeight="1" spans="1:19">
      <c r="A1" s="203"/>
      <c r="B1" s="203"/>
      <c r="C1" s="203"/>
      <c r="D1" s="203"/>
      <c r="E1" s="203"/>
      <c r="F1" s="203"/>
      <c r="G1" s="203"/>
      <c r="H1" s="203"/>
      <c r="I1" s="203"/>
      <c r="J1" s="203"/>
      <c r="K1" s="203"/>
      <c r="L1" s="203"/>
      <c r="M1" s="203"/>
      <c r="N1" s="203"/>
      <c r="O1" s="203"/>
      <c r="P1" s="203"/>
      <c r="Q1" s="203"/>
      <c r="R1" s="203"/>
      <c r="S1" s="203"/>
    </row>
    <row r="2" s="202" customFormat="1" ht="12" customHeight="1" spans="1:18">
      <c r="A2" s="204"/>
      <c r="J2" s="226"/>
      <c r="R2" s="239" t="s">
        <v>53</v>
      </c>
    </row>
    <row r="3" s="202" customFormat="1" ht="36" customHeight="1" spans="1:19">
      <c r="A3" s="205" t="s">
        <v>54</v>
      </c>
      <c r="B3" s="206"/>
      <c r="C3" s="206"/>
      <c r="D3" s="206"/>
      <c r="E3" s="206"/>
      <c r="F3" s="206"/>
      <c r="G3" s="206"/>
      <c r="H3" s="206"/>
      <c r="I3" s="206"/>
      <c r="J3" s="227"/>
      <c r="K3" s="206"/>
      <c r="L3" s="206"/>
      <c r="M3" s="206"/>
      <c r="N3" s="206"/>
      <c r="O3" s="206"/>
      <c r="P3" s="206"/>
      <c r="Q3" s="206"/>
      <c r="R3" s="206"/>
      <c r="S3" s="206"/>
    </row>
    <row r="4" s="202" customFormat="1" ht="20.25" customHeight="1" spans="1:19">
      <c r="A4" s="207" t="str">
        <f>"单位名称："&amp;"中国人民政治协商会议双江拉祜族佤族布朗族傣族自治县委员会"</f>
        <v>单位名称：中国人民政治协商会议双江拉祜族佤族布朗族傣族自治县委员会</v>
      </c>
      <c r="B4" s="208"/>
      <c r="C4" s="208"/>
      <c r="D4" s="208"/>
      <c r="E4" s="208"/>
      <c r="F4" s="208"/>
      <c r="G4" s="208"/>
      <c r="H4" s="208"/>
      <c r="I4" s="208"/>
      <c r="J4" s="228"/>
      <c r="K4" s="208"/>
      <c r="L4" s="208"/>
      <c r="M4" s="208"/>
      <c r="N4" s="229"/>
      <c r="O4" s="229"/>
      <c r="P4" s="229"/>
      <c r="Q4" s="229"/>
      <c r="R4" s="229" t="s">
        <v>1</v>
      </c>
      <c r="S4" s="229" t="s">
        <v>1</v>
      </c>
    </row>
    <row r="5" s="202" customFormat="1" ht="18.75" customHeight="1" spans="1:19">
      <c r="A5" s="209" t="s">
        <v>55</v>
      </c>
      <c r="B5" s="210" t="s">
        <v>56</v>
      </c>
      <c r="C5" s="210" t="s">
        <v>57</v>
      </c>
      <c r="D5" s="211" t="s">
        <v>58</v>
      </c>
      <c r="E5" s="212"/>
      <c r="F5" s="212"/>
      <c r="G5" s="212"/>
      <c r="H5" s="212"/>
      <c r="I5" s="212"/>
      <c r="J5" s="230"/>
      <c r="K5" s="212"/>
      <c r="L5" s="212"/>
      <c r="M5" s="212"/>
      <c r="N5" s="231"/>
      <c r="O5" s="231" t="s">
        <v>46</v>
      </c>
      <c r="P5" s="231"/>
      <c r="Q5" s="231"/>
      <c r="R5" s="231"/>
      <c r="S5" s="231"/>
    </row>
    <row r="6" s="202" customFormat="1" ht="18" customHeight="1" spans="1:19">
      <c r="A6" s="213"/>
      <c r="B6" s="214"/>
      <c r="C6" s="214"/>
      <c r="D6" s="214" t="s">
        <v>59</v>
      </c>
      <c r="E6" s="214" t="s">
        <v>60</v>
      </c>
      <c r="F6" s="214" t="s">
        <v>61</v>
      </c>
      <c r="G6" s="214" t="s">
        <v>62</v>
      </c>
      <c r="H6" s="214" t="s">
        <v>63</v>
      </c>
      <c r="I6" s="232" t="s">
        <v>64</v>
      </c>
      <c r="J6" s="233"/>
      <c r="K6" s="232" t="s">
        <v>65</v>
      </c>
      <c r="L6" s="232" t="s">
        <v>66</v>
      </c>
      <c r="M6" s="232" t="s">
        <v>67</v>
      </c>
      <c r="N6" s="234" t="s">
        <v>68</v>
      </c>
      <c r="O6" s="235" t="s">
        <v>59</v>
      </c>
      <c r="P6" s="235" t="s">
        <v>60</v>
      </c>
      <c r="Q6" s="235" t="s">
        <v>61</v>
      </c>
      <c r="R6" s="235" t="s">
        <v>62</v>
      </c>
      <c r="S6" s="235" t="s">
        <v>69</v>
      </c>
    </row>
    <row r="7" s="202" customFormat="1" ht="29.25" customHeight="1" spans="1:19">
      <c r="A7" s="215"/>
      <c r="B7" s="216"/>
      <c r="C7" s="216"/>
      <c r="D7" s="216"/>
      <c r="E7" s="216"/>
      <c r="F7" s="216"/>
      <c r="G7" s="216"/>
      <c r="H7" s="216"/>
      <c r="I7" s="236" t="s">
        <v>59</v>
      </c>
      <c r="J7" s="236" t="s">
        <v>70</v>
      </c>
      <c r="K7" s="236" t="s">
        <v>65</v>
      </c>
      <c r="L7" s="236" t="s">
        <v>66</v>
      </c>
      <c r="M7" s="236" t="s">
        <v>67</v>
      </c>
      <c r="N7" s="236" t="s">
        <v>68</v>
      </c>
      <c r="O7" s="236"/>
      <c r="P7" s="236"/>
      <c r="Q7" s="236"/>
      <c r="R7" s="236"/>
      <c r="S7" s="236"/>
    </row>
    <row r="8" s="202" customFormat="1" ht="16.5" customHeight="1" spans="1:19">
      <c r="A8" s="217">
        <v>1</v>
      </c>
      <c r="B8" s="218">
        <v>2</v>
      </c>
      <c r="C8" s="218">
        <v>3</v>
      </c>
      <c r="D8" s="218">
        <v>4</v>
      </c>
      <c r="E8" s="217">
        <v>5</v>
      </c>
      <c r="F8" s="218">
        <v>6</v>
      </c>
      <c r="G8" s="218">
        <v>7</v>
      </c>
      <c r="H8" s="217">
        <v>8</v>
      </c>
      <c r="I8" s="218">
        <v>9</v>
      </c>
      <c r="J8" s="237">
        <v>10</v>
      </c>
      <c r="K8" s="237">
        <v>11</v>
      </c>
      <c r="L8" s="238">
        <v>12</v>
      </c>
      <c r="M8" s="237">
        <v>13</v>
      </c>
      <c r="N8" s="237">
        <v>14</v>
      </c>
      <c r="O8" s="237">
        <v>15</v>
      </c>
      <c r="P8" s="237">
        <v>16</v>
      </c>
      <c r="Q8" s="237">
        <v>17</v>
      </c>
      <c r="R8" s="237">
        <v>18</v>
      </c>
      <c r="S8" s="237">
        <v>19</v>
      </c>
    </row>
    <row r="9" s="202" customFormat="1" ht="31.4" customHeight="1" spans="1:19">
      <c r="A9" s="219">
        <v>200</v>
      </c>
      <c r="B9" s="220" t="s">
        <v>71</v>
      </c>
      <c r="C9" s="221">
        <v>11615644.43</v>
      </c>
      <c r="D9" s="222">
        <v>11615644.43</v>
      </c>
      <c r="E9" s="223">
        <v>11615644.43</v>
      </c>
      <c r="F9" s="223"/>
      <c r="G9" s="223"/>
      <c r="H9" s="223"/>
      <c r="I9" s="223"/>
      <c r="J9" s="223"/>
      <c r="K9" s="223"/>
      <c r="L9" s="223"/>
      <c r="M9" s="223"/>
      <c r="N9" s="223"/>
      <c r="O9" s="223"/>
      <c r="P9" s="223"/>
      <c r="Q9" s="223"/>
      <c r="R9" s="223"/>
      <c r="S9" s="223"/>
    </row>
    <row r="10" s="202" customFormat="1" ht="29" customHeight="1" spans="1:19">
      <c r="A10" s="224">
        <v>200001</v>
      </c>
      <c r="B10" s="220" t="s">
        <v>71</v>
      </c>
      <c r="C10" s="222">
        <v>11615644.43</v>
      </c>
      <c r="D10" s="222">
        <v>11615644.43</v>
      </c>
      <c r="E10" s="223">
        <v>11615644.43</v>
      </c>
      <c r="F10" s="223"/>
      <c r="G10" s="223"/>
      <c r="H10" s="223"/>
      <c r="I10" s="223"/>
      <c r="J10" s="223"/>
      <c r="K10" s="223"/>
      <c r="L10" s="223"/>
      <c r="M10" s="223"/>
      <c r="N10" s="223"/>
      <c r="O10" s="223"/>
      <c r="P10" s="223"/>
      <c r="Q10" s="223"/>
      <c r="R10" s="223"/>
      <c r="S10" s="223"/>
    </row>
    <row r="11" s="202" customFormat="1" ht="24" customHeight="1" spans="1:19">
      <c r="A11" s="224" t="s">
        <v>57</v>
      </c>
      <c r="B11" s="225"/>
      <c r="C11" s="222">
        <v>11615644.43</v>
      </c>
      <c r="D11" s="222">
        <v>11615644.43</v>
      </c>
      <c r="E11" s="222">
        <v>11615644.43</v>
      </c>
      <c r="F11" s="223"/>
      <c r="G11" s="223"/>
      <c r="H11" s="223"/>
      <c r="I11" s="223"/>
      <c r="J11" s="223"/>
      <c r="K11" s="223"/>
      <c r="L11" s="223"/>
      <c r="M11" s="223"/>
      <c r="N11" s="223"/>
      <c r="O11" s="223"/>
      <c r="P11" s="223"/>
      <c r="Q11" s="223"/>
      <c r="R11" s="223"/>
      <c r="S11" s="223"/>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3"/>
  <sheetViews>
    <sheetView showZeros="0" workbookViewId="0">
      <pane ySplit="1" topLeftCell="A2" activePane="bottomLeft" state="frozen"/>
      <selection/>
      <selection pane="bottomLeft" activeCell="F8" sqref="F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91"/>
      <c r="E2" s="2"/>
      <c r="F2" s="2"/>
      <c r="G2" s="2"/>
      <c r="H2" s="191"/>
      <c r="I2" s="2"/>
      <c r="J2" s="191"/>
      <c r="K2" s="2"/>
      <c r="L2" s="2"/>
      <c r="M2" s="2"/>
      <c r="N2" s="2"/>
      <c r="O2" s="118" t="s">
        <v>72</v>
      </c>
    </row>
    <row r="3" ht="42" customHeight="1" spans="1:15">
      <c r="A3" s="6" t="str">
        <f>"2025"&amp;"年部门支出预算表"</f>
        <v>2025年部门支出预算表</v>
      </c>
      <c r="B3" s="192"/>
      <c r="C3" s="192"/>
      <c r="D3" s="192"/>
      <c r="E3" s="192"/>
      <c r="F3" s="192"/>
      <c r="G3" s="192"/>
      <c r="H3" s="192"/>
      <c r="I3" s="192"/>
      <c r="J3" s="192"/>
      <c r="K3" s="192"/>
      <c r="L3" s="192"/>
      <c r="M3" s="192"/>
      <c r="N3" s="192"/>
      <c r="O3" s="192"/>
    </row>
    <row r="4" ht="18.75" customHeight="1" spans="1:15">
      <c r="A4" s="193" t="str">
        <f>"单位名称："&amp;"中国人民政治协商会议双江拉祜族佤族布朗族傣族自治县委员会"</f>
        <v>单位名称：中国人民政治协商会议双江拉祜族佤族布朗族傣族自治县委员会</v>
      </c>
      <c r="B4" s="194"/>
      <c r="C4" s="76"/>
      <c r="D4" s="31"/>
      <c r="E4" s="76"/>
      <c r="F4" s="76"/>
      <c r="G4" s="76"/>
      <c r="H4" s="31"/>
      <c r="I4" s="76"/>
      <c r="J4" s="31"/>
      <c r="K4" s="76"/>
      <c r="L4" s="76"/>
      <c r="M4" s="201"/>
      <c r="N4" s="201"/>
      <c r="O4" s="118" t="s">
        <v>1</v>
      </c>
    </row>
    <row r="5" ht="18.75" customHeight="1" spans="1:15">
      <c r="A5" s="11" t="s">
        <v>73</v>
      </c>
      <c r="B5" s="11" t="s">
        <v>74</v>
      </c>
      <c r="C5" s="11" t="s">
        <v>57</v>
      </c>
      <c r="D5" s="13" t="s">
        <v>60</v>
      </c>
      <c r="E5" s="90" t="s">
        <v>75</v>
      </c>
      <c r="F5" s="157" t="s">
        <v>76</v>
      </c>
      <c r="G5" s="11" t="s">
        <v>61</v>
      </c>
      <c r="H5" s="11" t="s">
        <v>62</v>
      </c>
      <c r="I5" s="11" t="s">
        <v>77</v>
      </c>
      <c r="J5" s="13" t="s">
        <v>78</v>
      </c>
      <c r="K5" s="14"/>
      <c r="L5" s="14"/>
      <c r="M5" s="14"/>
      <c r="N5" s="14"/>
      <c r="O5" s="15"/>
    </row>
    <row r="6" ht="30" customHeight="1" spans="1:15">
      <c r="A6" s="19"/>
      <c r="B6" s="19"/>
      <c r="C6" s="19"/>
      <c r="D6" s="80" t="s">
        <v>59</v>
      </c>
      <c r="E6" s="109" t="s">
        <v>75</v>
      </c>
      <c r="F6" s="109" t="s">
        <v>76</v>
      </c>
      <c r="G6" s="19"/>
      <c r="H6" s="19"/>
      <c r="I6" s="19"/>
      <c r="J6" s="80" t="s">
        <v>59</v>
      </c>
      <c r="K6" s="65" t="s">
        <v>79</v>
      </c>
      <c r="L6" s="65" t="s">
        <v>80</v>
      </c>
      <c r="M6" s="65" t="s">
        <v>81</v>
      </c>
      <c r="N6" s="65" t="s">
        <v>82</v>
      </c>
      <c r="O6" s="65" t="s">
        <v>83</v>
      </c>
    </row>
    <row r="7" ht="18.75" customHeight="1" spans="1:15">
      <c r="A7" s="136">
        <v>1</v>
      </c>
      <c r="B7" s="136">
        <v>2</v>
      </c>
      <c r="C7" s="80">
        <v>3</v>
      </c>
      <c r="D7" s="80">
        <v>4</v>
      </c>
      <c r="E7" s="80">
        <v>5</v>
      </c>
      <c r="F7" s="80">
        <v>6</v>
      </c>
      <c r="G7" s="80">
        <v>7</v>
      </c>
      <c r="H7" s="80">
        <v>8</v>
      </c>
      <c r="I7" s="80">
        <v>9</v>
      </c>
      <c r="J7" s="80">
        <v>10</v>
      </c>
      <c r="K7" s="80">
        <v>11</v>
      </c>
      <c r="L7" s="80">
        <v>12</v>
      </c>
      <c r="M7" s="80">
        <v>13</v>
      </c>
      <c r="N7" s="80">
        <v>14</v>
      </c>
      <c r="O7" s="80">
        <v>15</v>
      </c>
    </row>
    <row r="8" ht="18.75" customHeight="1" spans="1:15">
      <c r="A8" s="151" t="s">
        <v>84</v>
      </c>
      <c r="B8" s="180" t="s">
        <v>85</v>
      </c>
      <c r="C8" s="24">
        <v>8854778.88</v>
      </c>
      <c r="D8" s="24">
        <v>8854778.88</v>
      </c>
      <c r="E8" s="24">
        <v>7354778.88</v>
      </c>
      <c r="F8" s="24">
        <v>1500000</v>
      </c>
      <c r="G8" s="24"/>
      <c r="H8" s="24"/>
      <c r="I8" s="24"/>
      <c r="J8" s="24"/>
      <c r="K8" s="24"/>
      <c r="L8" s="24"/>
      <c r="M8" s="24"/>
      <c r="N8" s="24"/>
      <c r="O8" s="24"/>
    </row>
    <row r="9" ht="18.75" customHeight="1" spans="1:15">
      <c r="A9" s="195" t="s">
        <v>86</v>
      </c>
      <c r="B9" s="247" t="s">
        <v>87</v>
      </c>
      <c r="C9" s="24">
        <v>8851578.88</v>
      </c>
      <c r="D9" s="24">
        <v>8851578.88</v>
      </c>
      <c r="E9" s="24">
        <v>7354778.88</v>
      </c>
      <c r="F9" s="24">
        <v>1496800</v>
      </c>
      <c r="G9" s="24"/>
      <c r="H9" s="24"/>
      <c r="I9" s="24"/>
      <c r="J9" s="24"/>
      <c r="K9" s="24"/>
      <c r="L9" s="24"/>
      <c r="M9" s="24"/>
      <c r="N9" s="24"/>
      <c r="O9" s="24"/>
    </row>
    <row r="10" ht="18.75" customHeight="1" spans="1:15">
      <c r="A10" s="197" t="s">
        <v>88</v>
      </c>
      <c r="B10" s="248" t="s">
        <v>89</v>
      </c>
      <c r="C10" s="24">
        <v>7064778.88</v>
      </c>
      <c r="D10" s="24">
        <v>7064778.88</v>
      </c>
      <c r="E10" s="24">
        <v>7064778.88</v>
      </c>
      <c r="F10" s="24"/>
      <c r="G10" s="24"/>
      <c r="H10" s="24"/>
      <c r="I10" s="24"/>
      <c r="J10" s="24"/>
      <c r="K10" s="24"/>
      <c r="L10" s="24"/>
      <c r="M10" s="24"/>
      <c r="N10" s="24"/>
      <c r="O10" s="24"/>
    </row>
    <row r="11" ht="18.75" customHeight="1" spans="1:15">
      <c r="A11" s="197" t="s">
        <v>90</v>
      </c>
      <c r="B11" s="248" t="s">
        <v>91</v>
      </c>
      <c r="C11" s="24">
        <v>250000</v>
      </c>
      <c r="D11" s="24">
        <v>250000</v>
      </c>
      <c r="E11" s="24"/>
      <c r="F11" s="24">
        <v>250000</v>
      </c>
      <c r="G11" s="24"/>
      <c r="H11" s="24"/>
      <c r="I11" s="24"/>
      <c r="J11" s="24"/>
      <c r="K11" s="24"/>
      <c r="L11" s="24"/>
      <c r="M11" s="24"/>
      <c r="N11" s="24"/>
      <c r="O11" s="24"/>
    </row>
    <row r="12" ht="18.75" customHeight="1" spans="1:15">
      <c r="A12" s="197" t="s">
        <v>92</v>
      </c>
      <c r="B12" s="248" t="s">
        <v>93</v>
      </c>
      <c r="C12" s="24">
        <v>466800</v>
      </c>
      <c r="D12" s="24">
        <v>466800</v>
      </c>
      <c r="E12" s="24">
        <v>290000</v>
      </c>
      <c r="F12" s="24">
        <v>176800</v>
      </c>
      <c r="G12" s="24"/>
      <c r="H12" s="24"/>
      <c r="I12" s="24"/>
      <c r="J12" s="24"/>
      <c r="K12" s="24"/>
      <c r="L12" s="24"/>
      <c r="M12" s="24"/>
      <c r="N12" s="24"/>
      <c r="O12" s="24"/>
    </row>
    <row r="13" ht="18.75" customHeight="1" spans="1:15">
      <c r="A13" s="197" t="s">
        <v>94</v>
      </c>
      <c r="B13" s="248" t="s">
        <v>95</v>
      </c>
      <c r="C13" s="24">
        <v>1020000</v>
      </c>
      <c r="D13" s="24">
        <v>1020000</v>
      </c>
      <c r="E13" s="24"/>
      <c r="F13" s="24">
        <v>1020000</v>
      </c>
      <c r="G13" s="24"/>
      <c r="H13" s="24"/>
      <c r="I13" s="24"/>
      <c r="J13" s="24"/>
      <c r="K13" s="24"/>
      <c r="L13" s="24"/>
      <c r="M13" s="24"/>
      <c r="N13" s="24"/>
      <c r="O13" s="24"/>
    </row>
    <row r="14" ht="18.75" customHeight="1" spans="1:15">
      <c r="A14" s="197" t="s">
        <v>96</v>
      </c>
      <c r="B14" s="248" t="s">
        <v>97</v>
      </c>
      <c r="C14" s="24">
        <v>50000</v>
      </c>
      <c r="D14" s="24">
        <v>50000</v>
      </c>
      <c r="E14" s="24"/>
      <c r="F14" s="24">
        <v>50000</v>
      </c>
      <c r="G14" s="24"/>
      <c r="H14" s="24"/>
      <c r="I14" s="24"/>
      <c r="J14" s="24"/>
      <c r="K14" s="24"/>
      <c r="L14" s="24"/>
      <c r="M14" s="24"/>
      <c r="N14" s="24"/>
      <c r="O14" s="24"/>
    </row>
    <row r="15" ht="18.75" customHeight="1" spans="1:15">
      <c r="A15" s="195" t="s">
        <v>98</v>
      </c>
      <c r="B15" s="247" t="s">
        <v>99</v>
      </c>
      <c r="C15" s="24">
        <v>3200</v>
      </c>
      <c r="D15" s="24">
        <v>3200</v>
      </c>
      <c r="E15" s="24"/>
      <c r="F15" s="24">
        <v>3200</v>
      </c>
      <c r="G15" s="24"/>
      <c r="H15" s="24"/>
      <c r="I15" s="24"/>
      <c r="J15" s="24"/>
      <c r="K15" s="24"/>
      <c r="L15" s="24"/>
      <c r="M15" s="24"/>
      <c r="N15" s="24"/>
      <c r="O15" s="24"/>
    </row>
    <row r="16" ht="18.75" customHeight="1" spans="1:15">
      <c r="A16" s="197" t="s">
        <v>100</v>
      </c>
      <c r="B16" s="248" t="s">
        <v>101</v>
      </c>
      <c r="C16" s="24">
        <v>3200</v>
      </c>
      <c r="D16" s="24">
        <v>3200</v>
      </c>
      <c r="E16" s="24"/>
      <c r="F16" s="24">
        <v>3200</v>
      </c>
      <c r="G16" s="24"/>
      <c r="H16" s="24"/>
      <c r="I16" s="24"/>
      <c r="J16" s="24"/>
      <c r="K16" s="24"/>
      <c r="L16" s="24"/>
      <c r="M16" s="24"/>
      <c r="N16" s="24"/>
      <c r="O16" s="24"/>
    </row>
    <row r="17" ht="18.75" customHeight="1" spans="1:15">
      <c r="A17" s="151" t="s">
        <v>102</v>
      </c>
      <c r="B17" s="180" t="s">
        <v>103</v>
      </c>
      <c r="C17" s="24">
        <v>1703200.03</v>
      </c>
      <c r="D17" s="24">
        <v>1703200.03</v>
      </c>
      <c r="E17" s="24">
        <v>1703200.03</v>
      </c>
      <c r="F17" s="24"/>
      <c r="G17" s="24"/>
      <c r="H17" s="24"/>
      <c r="I17" s="24"/>
      <c r="J17" s="24"/>
      <c r="K17" s="24"/>
      <c r="L17" s="24"/>
      <c r="M17" s="24"/>
      <c r="N17" s="24"/>
      <c r="O17" s="24"/>
    </row>
    <row r="18" ht="18.75" customHeight="1" spans="1:15">
      <c r="A18" s="195" t="s">
        <v>104</v>
      </c>
      <c r="B18" s="247" t="s">
        <v>105</v>
      </c>
      <c r="C18" s="24">
        <v>1459136.64</v>
      </c>
      <c r="D18" s="24">
        <v>1459136.64</v>
      </c>
      <c r="E18" s="24">
        <v>1459136.64</v>
      </c>
      <c r="F18" s="24"/>
      <c r="G18" s="24"/>
      <c r="H18" s="24"/>
      <c r="I18" s="24"/>
      <c r="J18" s="24"/>
      <c r="K18" s="24"/>
      <c r="L18" s="24"/>
      <c r="M18" s="24"/>
      <c r="N18" s="24"/>
      <c r="O18" s="24"/>
    </row>
    <row r="19" ht="18.75" customHeight="1" spans="1:15">
      <c r="A19" s="197" t="s">
        <v>106</v>
      </c>
      <c r="B19" s="248" t="s">
        <v>107</v>
      </c>
      <c r="C19" s="24">
        <v>573527.36</v>
      </c>
      <c r="D19" s="24">
        <v>573527.36</v>
      </c>
      <c r="E19" s="24">
        <v>573527.36</v>
      </c>
      <c r="F19" s="24"/>
      <c r="G19" s="24"/>
      <c r="H19" s="24"/>
      <c r="I19" s="24"/>
      <c r="J19" s="24"/>
      <c r="K19" s="24"/>
      <c r="L19" s="24"/>
      <c r="M19" s="24"/>
      <c r="N19" s="24"/>
      <c r="O19" s="24"/>
    </row>
    <row r="20" ht="18.75" customHeight="1" spans="1:15">
      <c r="A20" s="197" t="s">
        <v>108</v>
      </c>
      <c r="B20" s="248" t="s">
        <v>109</v>
      </c>
      <c r="C20" s="24">
        <v>885609.28</v>
      </c>
      <c r="D20" s="24">
        <v>885609.28</v>
      </c>
      <c r="E20" s="24">
        <v>885609.28</v>
      </c>
      <c r="F20" s="24"/>
      <c r="G20" s="24"/>
      <c r="H20" s="24"/>
      <c r="I20" s="24"/>
      <c r="J20" s="24"/>
      <c r="K20" s="24"/>
      <c r="L20" s="24"/>
      <c r="M20" s="24"/>
      <c r="N20" s="24"/>
      <c r="O20" s="24"/>
    </row>
    <row r="21" ht="18.75" customHeight="1" spans="1:15">
      <c r="A21" s="195" t="s">
        <v>110</v>
      </c>
      <c r="B21" s="247" t="s">
        <v>111</v>
      </c>
      <c r="C21" s="24">
        <v>241717.2</v>
      </c>
      <c r="D21" s="24">
        <v>241717.2</v>
      </c>
      <c r="E21" s="24">
        <v>241717.2</v>
      </c>
      <c r="F21" s="24"/>
      <c r="G21" s="24"/>
      <c r="H21" s="24"/>
      <c r="I21" s="24"/>
      <c r="J21" s="24"/>
      <c r="K21" s="24"/>
      <c r="L21" s="24"/>
      <c r="M21" s="24"/>
      <c r="N21" s="24"/>
      <c r="O21" s="24"/>
    </row>
    <row r="22" ht="18.75" customHeight="1" spans="1:15">
      <c r="A22" s="197" t="s">
        <v>112</v>
      </c>
      <c r="B22" s="248" t="s">
        <v>113</v>
      </c>
      <c r="C22" s="24">
        <v>241717.2</v>
      </c>
      <c r="D22" s="24">
        <v>241717.2</v>
      </c>
      <c r="E22" s="24">
        <v>241717.2</v>
      </c>
      <c r="F22" s="24"/>
      <c r="G22" s="24"/>
      <c r="H22" s="24"/>
      <c r="I22" s="24"/>
      <c r="J22" s="24"/>
      <c r="K22" s="24"/>
      <c r="L22" s="24"/>
      <c r="M22" s="24"/>
      <c r="N22" s="24"/>
      <c r="O22" s="24"/>
    </row>
    <row r="23" ht="18.75" customHeight="1" spans="1:15">
      <c r="A23" s="195" t="s">
        <v>114</v>
      </c>
      <c r="B23" s="247" t="s">
        <v>115</v>
      </c>
      <c r="C23" s="24">
        <v>2346.19</v>
      </c>
      <c r="D23" s="24">
        <v>2346.19</v>
      </c>
      <c r="E23" s="24">
        <v>2346.19</v>
      </c>
      <c r="F23" s="24"/>
      <c r="G23" s="24"/>
      <c r="H23" s="24"/>
      <c r="I23" s="24"/>
      <c r="J23" s="24"/>
      <c r="K23" s="24"/>
      <c r="L23" s="24"/>
      <c r="M23" s="24"/>
      <c r="N23" s="24"/>
      <c r="O23" s="24"/>
    </row>
    <row r="24" ht="18.75" customHeight="1" spans="1:15">
      <c r="A24" s="197" t="s">
        <v>116</v>
      </c>
      <c r="B24" s="248" t="s">
        <v>115</v>
      </c>
      <c r="C24" s="24">
        <v>2346.19</v>
      </c>
      <c r="D24" s="24">
        <v>2346.19</v>
      </c>
      <c r="E24" s="24">
        <v>2346.19</v>
      </c>
      <c r="F24" s="24"/>
      <c r="G24" s="24"/>
      <c r="H24" s="24"/>
      <c r="I24" s="24"/>
      <c r="J24" s="24"/>
      <c r="K24" s="24"/>
      <c r="L24" s="24"/>
      <c r="M24" s="24"/>
      <c r="N24" s="24"/>
      <c r="O24" s="24"/>
    </row>
    <row r="25" ht="18.75" customHeight="1" spans="1:15">
      <c r="A25" s="151" t="s">
        <v>117</v>
      </c>
      <c r="B25" s="180" t="s">
        <v>118</v>
      </c>
      <c r="C25" s="24">
        <v>393458.56</v>
      </c>
      <c r="D25" s="24">
        <v>393458.56</v>
      </c>
      <c r="E25" s="24">
        <v>393458.56</v>
      </c>
      <c r="F25" s="24"/>
      <c r="G25" s="24"/>
      <c r="H25" s="24"/>
      <c r="I25" s="24"/>
      <c r="J25" s="24"/>
      <c r="K25" s="24"/>
      <c r="L25" s="24"/>
      <c r="M25" s="24"/>
      <c r="N25" s="24"/>
      <c r="O25" s="24"/>
    </row>
    <row r="26" ht="18.75" customHeight="1" spans="1:15">
      <c r="A26" s="195" t="s">
        <v>119</v>
      </c>
      <c r="B26" s="247" t="s">
        <v>120</v>
      </c>
      <c r="C26" s="24">
        <v>393458.56</v>
      </c>
      <c r="D26" s="24">
        <v>393458.56</v>
      </c>
      <c r="E26" s="24">
        <v>393458.56</v>
      </c>
      <c r="F26" s="24"/>
      <c r="G26" s="24"/>
      <c r="H26" s="24"/>
      <c r="I26" s="24"/>
      <c r="J26" s="24"/>
      <c r="K26" s="24"/>
      <c r="L26" s="24"/>
      <c r="M26" s="24"/>
      <c r="N26" s="24"/>
      <c r="O26" s="24"/>
    </row>
    <row r="27" ht="18.75" customHeight="1" spans="1:15">
      <c r="A27" s="197" t="s">
        <v>121</v>
      </c>
      <c r="B27" s="248" t="s">
        <v>122</v>
      </c>
      <c r="C27" s="24">
        <v>327018.76</v>
      </c>
      <c r="D27" s="24">
        <v>327018.76</v>
      </c>
      <c r="E27" s="24">
        <v>327018.76</v>
      </c>
      <c r="F27" s="24"/>
      <c r="G27" s="24"/>
      <c r="H27" s="24"/>
      <c r="I27" s="24"/>
      <c r="J27" s="24"/>
      <c r="K27" s="24"/>
      <c r="L27" s="24"/>
      <c r="M27" s="24"/>
      <c r="N27" s="24"/>
      <c r="O27" s="24"/>
    </row>
    <row r="28" ht="18.75" customHeight="1" spans="1:15">
      <c r="A28" s="197" t="s">
        <v>123</v>
      </c>
      <c r="B28" s="248" t="s">
        <v>124</v>
      </c>
      <c r="C28" s="24">
        <v>40560</v>
      </c>
      <c r="D28" s="24">
        <v>40560</v>
      </c>
      <c r="E28" s="24">
        <v>40560</v>
      </c>
      <c r="F28" s="24"/>
      <c r="G28" s="24"/>
      <c r="H28" s="24"/>
      <c r="I28" s="24"/>
      <c r="J28" s="24"/>
      <c r="K28" s="24"/>
      <c r="L28" s="24"/>
      <c r="M28" s="24"/>
      <c r="N28" s="24"/>
      <c r="O28" s="24"/>
    </row>
    <row r="29" ht="18.75" customHeight="1" spans="1:15">
      <c r="A29" s="197" t="s">
        <v>125</v>
      </c>
      <c r="B29" s="248" t="s">
        <v>126</v>
      </c>
      <c r="C29" s="24">
        <v>25879.8</v>
      </c>
      <c r="D29" s="24">
        <v>25879.8</v>
      </c>
      <c r="E29" s="24">
        <v>25879.8</v>
      </c>
      <c r="F29" s="24"/>
      <c r="G29" s="24"/>
      <c r="H29" s="24"/>
      <c r="I29" s="24"/>
      <c r="J29" s="24"/>
      <c r="K29" s="24"/>
      <c r="L29" s="24"/>
      <c r="M29" s="24"/>
      <c r="N29" s="24"/>
      <c r="O29" s="24"/>
    </row>
    <row r="30" ht="18.75" customHeight="1" spans="1:15">
      <c r="A30" s="151" t="s">
        <v>127</v>
      </c>
      <c r="B30" s="180" t="s">
        <v>128</v>
      </c>
      <c r="C30" s="24">
        <v>664206.96</v>
      </c>
      <c r="D30" s="24">
        <v>664206.96</v>
      </c>
      <c r="E30" s="24">
        <v>664206.96</v>
      </c>
      <c r="F30" s="24"/>
      <c r="G30" s="24"/>
      <c r="H30" s="24"/>
      <c r="I30" s="24"/>
      <c r="J30" s="24"/>
      <c r="K30" s="24"/>
      <c r="L30" s="24"/>
      <c r="M30" s="24"/>
      <c r="N30" s="24"/>
      <c r="O30" s="24"/>
    </row>
    <row r="31" ht="18.75" customHeight="1" spans="1:15">
      <c r="A31" s="195" t="s">
        <v>129</v>
      </c>
      <c r="B31" s="247" t="s">
        <v>130</v>
      </c>
      <c r="C31" s="24">
        <v>664206.96</v>
      </c>
      <c r="D31" s="24">
        <v>664206.96</v>
      </c>
      <c r="E31" s="24">
        <v>664206.96</v>
      </c>
      <c r="F31" s="24"/>
      <c r="G31" s="24"/>
      <c r="H31" s="24"/>
      <c r="I31" s="24"/>
      <c r="J31" s="24"/>
      <c r="K31" s="24"/>
      <c r="L31" s="24"/>
      <c r="M31" s="24"/>
      <c r="N31" s="24"/>
      <c r="O31" s="24"/>
    </row>
    <row r="32" ht="18.75" customHeight="1" spans="1:15">
      <c r="A32" s="197" t="s">
        <v>131</v>
      </c>
      <c r="B32" s="248" t="s">
        <v>132</v>
      </c>
      <c r="C32" s="24">
        <v>664206.96</v>
      </c>
      <c r="D32" s="24">
        <v>664206.96</v>
      </c>
      <c r="E32" s="24">
        <v>664206.96</v>
      </c>
      <c r="F32" s="24"/>
      <c r="G32" s="24"/>
      <c r="H32" s="24"/>
      <c r="I32" s="24"/>
      <c r="J32" s="24"/>
      <c r="K32" s="24"/>
      <c r="L32" s="24"/>
      <c r="M32" s="24"/>
      <c r="N32" s="24"/>
      <c r="O32" s="24"/>
    </row>
    <row r="33" ht="18.75" customHeight="1" spans="1:15">
      <c r="A33" s="199" t="s">
        <v>133</v>
      </c>
      <c r="B33" s="200" t="s">
        <v>133</v>
      </c>
      <c r="C33" s="24">
        <v>11615644.43</v>
      </c>
      <c r="D33" s="24">
        <v>11615644.43</v>
      </c>
      <c r="E33" s="24">
        <v>10115644.43</v>
      </c>
      <c r="F33" s="24">
        <v>1500000</v>
      </c>
      <c r="G33" s="24"/>
      <c r="H33" s="24"/>
      <c r="I33" s="24"/>
      <c r="J33" s="24"/>
      <c r="K33" s="24"/>
      <c r="L33" s="24"/>
      <c r="M33" s="24"/>
      <c r="N33" s="24"/>
      <c r="O33" s="24"/>
    </row>
  </sheetData>
  <mergeCells count="11">
    <mergeCell ref="A3:O3"/>
    <mergeCell ref="A4:L4"/>
    <mergeCell ref="D5:F5"/>
    <mergeCell ref="J5:O5"/>
    <mergeCell ref="A33:B33"/>
    <mergeCell ref="A5:A6"/>
    <mergeCell ref="B5:B6"/>
    <mergeCell ref="C5:C6"/>
    <mergeCell ref="G5:G6"/>
    <mergeCell ref="H5:H6"/>
    <mergeCell ref="I5:I6"/>
  </mergeCells>
  <printOptions horizontalCentered="1"/>
  <pageMargins left="0.39" right="0.39" top="0.51" bottom="0.51" header="0.31" footer="0.31"/>
  <pageSetup paperSize="9" scale="5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118" t="s">
        <v>134</v>
      </c>
    </row>
    <row r="3" ht="36" customHeight="1" spans="1:4">
      <c r="A3" s="6" t="str">
        <f>"2025"&amp;"年部门财政拨款收支预算总表"</f>
        <v>2025年部门财政拨款收支预算总表</v>
      </c>
      <c r="B3" s="178"/>
      <c r="C3" s="178"/>
      <c r="D3" s="178"/>
    </row>
    <row r="4" ht="18.75" customHeight="1" spans="1:4">
      <c r="A4" s="8" t="str">
        <f>"单位名称："&amp;"中国人民政治协商会议双江拉祜族佤族布朗族傣族自治县委员会"</f>
        <v>单位名称：中国人民政治协商会议双江拉祜族佤族布朗族傣族自治县委员会</v>
      </c>
      <c r="B4" s="179"/>
      <c r="C4" s="179"/>
      <c r="D4" s="118" t="s">
        <v>1</v>
      </c>
    </row>
    <row r="5" ht="18.75" customHeight="1" spans="1:4">
      <c r="A5" s="13" t="s">
        <v>2</v>
      </c>
      <c r="B5" s="15"/>
      <c r="C5" s="13" t="s">
        <v>3</v>
      </c>
      <c r="D5" s="15"/>
    </row>
    <row r="6" ht="18.75" customHeight="1" spans="1:4">
      <c r="A6" s="32" t="s">
        <v>4</v>
      </c>
      <c r="B6" s="126" t="str">
        <f t="shared" ref="B6:D6" si="0">"2025"&amp;"年预算数"</f>
        <v>2025年预算数</v>
      </c>
      <c r="C6" s="32" t="s">
        <v>135</v>
      </c>
      <c r="D6" s="126" t="str">
        <f t="shared" si="0"/>
        <v>2025年预算数</v>
      </c>
    </row>
    <row r="7" ht="18.75" customHeight="1" spans="1:4">
      <c r="A7" s="34"/>
      <c r="B7" s="19"/>
      <c r="C7" s="34"/>
      <c r="D7" s="19"/>
    </row>
    <row r="8" ht="18.75" customHeight="1" spans="1:4">
      <c r="A8" s="180" t="s">
        <v>136</v>
      </c>
      <c r="B8" s="24">
        <v>11615644.43</v>
      </c>
      <c r="C8" s="23" t="s">
        <v>137</v>
      </c>
      <c r="D8" s="24">
        <v>11615644.43</v>
      </c>
    </row>
    <row r="9" ht="18.75" customHeight="1" spans="1:4">
      <c r="A9" s="181" t="s">
        <v>138</v>
      </c>
      <c r="B9" s="24">
        <v>11615644.43</v>
      </c>
      <c r="C9" s="23" t="s">
        <v>139</v>
      </c>
      <c r="D9" s="24">
        <v>8854778.88</v>
      </c>
    </row>
    <row r="10" ht="18.75" customHeight="1" spans="1:4">
      <c r="A10" s="181" t="s">
        <v>140</v>
      </c>
      <c r="B10" s="24"/>
      <c r="C10" s="23" t="s">
        <v>141</v>
      </c>
      <c r="D10" s="24"/>
    </row>
    <row r="11" ht="18.75" customHeight="1" spans="1:4">
      <c r="A11" s="181" t="s">
        <v>142</v>
      </c>
      <c r="B11" s="24"/>
      <c r="C11" s="23" t="s">
        <v>143</v>
      </c>
      <c r="D11" s="24"/>
    </row>
    <row r="12" ht="18.75" customHeight="1" spans="1:4">
      <c r="A12" s="182" t="s">
        <v>144</v>
      </c>
      <c r="B12" s="24"/>
      <c r="C12" s="183" t="s">
        <v>145</v>
      </c>
      <c r="D12" s="24"/>
    </row>
    <row r="13" ht="18.75" customHeight="1" spans="1:4">
      <c r="A13" s="184" t="s">
        <v>138</v>
      </c>
      <c r="B13" s="24"/>
      <c r="C13" s="185" t="s">
        <v>146</v>
      </c>
      <c r="D13" s="24"/>
    </row>
    <row r="14" ht="18.75" customHeight="1" spans="1:4">
      <c r="A14" s="184" t="s">
        <v>140</v>
      </c>
      <c r="B14" s="24"/>
      <c r="C14" s="185" t="s">
        <v>147</v>
      </c>
      <c r="D14" s="24"/>
    </row>
    <row r="15" ht="18.75" customHeight="1" spans="1:4">
      <c r="A15" s="184" t="s">
        <v>142</v>
      </c>
      <c r="B15" s="24"/>
      <c r="C15" s="185" t="s">
        <v>148</v>
      </c>
      <c r="D15" s="24"/>
    </row>
    <row r="16" ht="18.75" customHeight="1" spans="1:4">
      <c r="A16" s="184" t="s">
        <v>26</v>
      </c>
      <c r="B16" s="24"/>
      <c r="C16" s="185" t="s">
        <v>149</v>
      </c>
      <c r="D16" s="24">
        <v>1703200.03</v>
      </c>
    </row>
    <row r="17" ht="18.75" customHeight="1" spans="1:4">
      <c r="A17" s="184" t="s">
        <v>26</v>
      </c>
      <c r="B17" s="24" t="s">
        <v>26</v>
      </c>
      <c r="C17" s="185" t="s">
        <v>150</v>
      </c>
      <c r="D17" s="24">
        <v>393458.56</v>
      </c>
    </row>
    <row r="18" ht="18.75" customHeight="1" spans="1:4">
      <c r="A18" s="186" t="s">
        <v>26</v>
      </c>
      <c r="B18" s="24" t="s">
        <v>26</v>
      </c>
      <c r="C18" s="185" t="s">
        <v>151</v>
      </c>
      <c r="D18" s="24"/>
    </row>
    <row r="19" ht="18.75" customHeight="1" spans="1:4">
      <c r="A19" s="186" t="s">
        <v>26</v>
      </c>
      <c r="B19" s="24" t="s">
        <v>26</v>
      </c>
      <c r="C19" s="185" t="s">
        <v>152</v>
      </c>
      <c r="D19" s="24"/>
    </row>
    <row r="20" ht="18.75" customHeight="1" spans="1:4">
      <c r="A20" s="187" t="s">
        <v>26</v>
      </c>
      <c r="B20" s="24" t="s">
        <v>26</v>
      </c>
      <c r="C20" s="185" t="s">
        <v>153</v>
      </c>
      <c r="D20" s="24"/>
    </row>
    <row r="21" ht="18.75" customHeight="1" spans="1:4">
      <c r="A21" s="187" t="s">
        <v>26</v>
      </c>
      <c r="B21" s="24" t="s">
        <v>26</v>
      </c>
      <c r="C21" s="185" t="s">
        <v>154</v>
      </c>
      <c r="D21" s="24"/>
    </row>
    <row r="22" ht="18.75" customHeight="1" spans="1:4">
      <c r="A22" s="187" t="s">
        <v>26</v>
      </c>
      <c r="B22" s="24" t="s">
        <v>26</v>
      </c>
      <c r="C22" s="185" t="s">
        <v>155</v>
      </c>
      <c r="D22" s="24"/>
    </row>
    <row r="23" ht="18.75" customHeight="1" spans="1:4">
      <c r="A23" s="187" t="s">
        <v>26</v>
      </c>
      <c r="B23" s="24" t="s">
        <v>26</v>
      </c>
      <c r="C23" s="185" t="s">
        <v>156</v>
      </c>
      <c r="D23" s="24"/>
    </row>
    <row r="24" ht="18.75" customHeight="1" spans="1:4">
      <c r="A24" s="187" t="s">
        <v>26</v>
      </c>
      <c r="B24" s="24" t="s">
        <v>26</v>
      </c>
      <c r="C24" s="185" t="s">
        <v>157</v>
      </c>
      <c r="D24" s="24"/>
    </row>
    <row r="25" ht="18.75" customHeight="1" spans="1:4">
      <c r="A25" s="187" t="s">
        <v>26</v>
      </c>
      <c r="B25" s="24" t="s">
        <v>26</v>
      </c>
      <c r="C25" s="185" t="s">
        <v>158</v>
      </c>
      <c r="D25" s="24"/>
    </row>
    <row r="26" ht="18.75" customHeight="1" spans="1:4">
      <c r="A26" s="187" t="s">
        <v>26</v>
      </c>
      <c r="B26" s="24" t="s">
        <v>26</v>
      </c>
      <c r="C26" s="185" t="s">
        <v>159</v>
      </c>
      <c r="D26" s="24"/>
    </row>
    <row r="27" ht="18.75" customHeight="1" spans="1:4">
      <c r="A27" s="187" t="s">
        <v>26</v>
      </c>
      <c r="B27" s="24" t="s">
        <v>26</v>
      </c>
      <c r="C27" s="185" t="s">
        <v>160</v>
      </c>
      <c r="D27" s="24">
        <v>664206.96</v>
      </c>
    </row>
    <row r="28" ht="18.75" customHeight="1" spans="1:4">
      <c r="A28" s="187" t="s">
        <v>26</v>
      </c>
      <c r="B28" s="24" t="s">
        <v>26</v>
      </c>
      <c r="C28" s="185" t="s">
        <v>161</v>
      </c>
      <c r="D28" s="24"/>
    </row>
    <row r="29" ht="18.75" customHeight="1" spans="1:4">
      <c r="A29" s="187" t="s">
        <v>26</v>
      </c>
      <c r="B29" s="24" t="s">
        <v>26</v>
      </c>
      <c r="C29" s="185" t="s">
        <v>162</v>
      </c>
      <c r="D29" s="24"/>
    </row>
    <row r="30" ht="18.75" customHeight="1" spans="1:4">
      <c r="A30" s="187" t="s">
        <v>26</v>
      </c>
      <c r="B30" s="24" t="s">
        <v>26</v>
      </c>
      <c r="C30" s="185" t="s">
        <v>163</v>
      </c>
      <c r="D30" s="24"/>
    </row>
    <row r="31" ht="18.75" customHeight="1" spans="1:4">
      <c r="A31" s="187" t="s">
        <v>26</v>
      </c>
      <c r="B31" s="24" t="s">
        <v>26</v>
      </c>
      <c r="C31" s="185" t="s">
        <v>164</v>
      </c>
      <c r="D31" s="24"/>
    </row>
    <row r="32" ht="18.75" customHeight="1" spans="1:4">
      <c r="A32" s="188" t="s">
        <v>26</v>
      </c>
      <c r="B32" s="24" t="s">
        <v>26</v>
      </c>
      <c r="C32" s="185" t="s">
        <v>165</v>
      </c>
      <c r="D32" s="24"/>
    </row>
    <row r="33" ht="18.75" customHeight="1" spans="1:4">
      <c r="A33" s="188" t="s">
        <v>26</v>
      </c>
      <c r="B33" s="24" t="s">
        <v>26</v>
      </c>
      <c r="C33" s="185" t="s">
        <v>166</v>
      </c>
      <c r="D33" s="24"/>
    </row>
    <row r="34" ht="18.75" customHeight="1" spans="1:4">
      <c r="A34" s="188" t="s">
        <v>26</v>
      </c>
      <c r="B34" s="24" t="s">
        <v>26</v>
      </c>
      <c r="C34" s="185" t="s">
        <v>167</v>
      </c>
      <c r="D34" s="24"/>
    </row>
    <row r="35" ht="18.75" customHeight="1" spans="1:4">
      <c r="A35" s="188"/>
      <c r="B35" s="24"/>
      <c r="C35" s="185" t="s">
        <v>168</v>
      </c>
      <c r="D35" s="24"/>
    </row>
    <row r="36" ht="18.75" customHeight="1" spans="1:4">
      <c r="A36" s="188" t="s">
        <v>26</v>
      </c>
      <c r="B36" s="24" t="s">
        <v>26</v>
      </c>
      <c r="C36" s="185" t="s">
        <v>169</v>
      </c>
      <c r="D36" s="24"/>
    </row>
    <row r="37" ht="18.75" customHeight="1" spans="1:4">
      <c r="A37" s="69" t="s">
        <v>170</v>
      </c>
      <c r="B37" s="189">
        <v>11615644.43</v>
      </c>
      <c r="C37" s="190" t="s">
        <v>52</v>
      </c>
      <c r="D37" s="189">
        <v>11615644.43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showZeros="0" workbookViewId="0">
      <pane ySplit="1" topLeftCell="A2" activePane="bottomLeft" state="frozen"/>
      <selection/>
      <selection pane="bottomLeft" activeCell="F10" sqref="F10"/>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69"/>
      <c r="F2" s="71"/>
      <c r="G2" s="118" t="s">
        <v>171</v>
      </c>
    </row>
    <row r="3" ht="39" customHeight="1" spans="1:7">
      <c r="A3" s="6" t="str">
        <f>"2025"&amp;"年一般公共预算支出预算表（按功能科目分类）"</f>
        <v>2025年一般公共预算支出预算表（按功能科目分类）</v>
      </c>
      <c r="B3" s="170"/>
      <c r="C3" s="170"/>
      <c r="D3" s="170"/>
      <c r="E3" s="170"/>
      <c r="F3" s="170"/>
      <c r="G3" s="170"/>
    </row>
    <row r="4" ht="18" customHeight="1" spans="1:7">
      <c r="A4" s="171" t="str">
        <f>"单位名称："&amp;"中国人民政治协商会议双江拉祜族佤族布朗族傣族自治县委员会"</f>
        <v>单位名称：中国人民政治协商会议双江拉祜族佤族布朗族傣族自治县委员会</v>
      </c>
      <c r="B4" s="30"/>
      <c r="C4" s="31"/>
      <c r="D4" s="31"/>
      <c r="E4" s="31"/>
      <c r="F4" s="121"/>
      <c r="G4" s="118" t="s">
        <v>1</v>
      </c>
    </row>
    <row r="5" ht="20.25" customHeight="1" spans="1:7">
      <c r="A5" s="172" t="s">
        <v>172</v>
      </c>
      <c r="B5" s="173"/>
      <c r="C5" s="126" t="s">
        <v>57</v>
      </c>
      <c r="D5" s="149" t="s">
        <v>75</v>
      </c>
      <c r="E5" s="14"/>
      <c r="F5" s="15"/>
      <c r="G5" s="142" t="s">
        <v>76</v>
      </c>
    </row>
    <row r="6" ht="20.25" customHeight="1" spans="1:7">
      <c r="A6" s="174" t="s">
        <v>73</v>
      </c>
      <c r="B6" s="174" t="s">
        <v>74</v>
      </c>
      <c r="C6" s="34"/>
      <c r="D6" s="80" t="s">
        <v>59</v>
      </c>
      <c r="E6" s="80" t="s">
        <v>173</v>
      </c>
      <c r="F6" s="80" t="s">
        <v>174</v>
      </c>
      <c r="G6" s="112"/>
    </row>
    <row r="7" ht="19.5" customHeight="1" spans="1:7">
      <c r="A7" s="174" t="s">
        <v>175</v>
      </c>
      <c r="B7" s="174" t="s">
        <v>176</v>
      </c>
      <c r="C7" s="174" t="s">
        <v>177</v>
      </c>
      <c r="D7" s="80">
        <v>4</v>
      </c>
      <c r="E7" s="175" t="s">
        <v>178</v>
      </c>
      <c r="F7" s="175" t="s">
        <v>179</v>
      </c>
      <c r="G7" s="174" t="s">
        <v>180</v>
      </c>
    </row>
    <row r="8" ht="18" customHeight="1" spans="1:7">
      <c r="A8" s="35" t="s">
        <v>84</v>
      </c>
      <c r="B8" s="35" t="s">
        <v>85</v>
      </c>
      <c r="C8" s="24">
        <v>8854778.88</v>
      </c>
      <c r="D8" s="24">
        <v>7354778.88</v>
      </c>
      <c r="E8" s="24">
        <v>6247834</v>
      </c>
      <c r="F8" s="24">
        <v>1106944.88</v>
      </c>
      <c r="G8" s="24">
        <v>1500000</v>
      </c>
    </row>
    <row r="9" ht="18" customHeight="1" spans="1:7">
      <c r="A9" s="137" t="s">
        <v>86</v>
      </c>
      <c r="B9" s="137" t="s">
        <v>87</v>
      </c>
      <c r="C9" s="24">
        <v>8851578.88</v>
      </c>
      <c r="D9" s="24">
        <v>7354778.88</v>
      </c>
      <c r="E9" s="24">
        <v>6247834</v>
      </c>
      <c r="F9" s="24">
        <v>1106944.88</v>
      </c>
      <c r="G9" s="24">
        <v>1496800</v>
      </c>
    </row>
    <row r="10" ht="18" customHeight="1" spans="1:7">
      <c r="A10" s="138" t="s">
        <v>88</v>
      </c>
      <c r="B10" s="138" t="s">
        <v>89</v>
      </c>
      <c r="C10" s="24">
        <v>7064778.88</v>
      </c>
      <c r="D10" s="24">
        <v>7064778.88</v>
      </c>
      <c r="E10" s="24">
        <v>6247834</v>
      </c>
      <c r="F10" s="24">
        <v>816944.88</v>
      </c>
      <c r="G10" s="24"/>
    </row>
    <row r="11" ht="18" customHeight="1" spans="1:7">
      <c r="A11" s="138" t="s">
        <v>90</v>
      </c>
      <c r="B11" s="138" t="s">
        <v>91</v>
      </c>
      <c r="C11" s="24">
        <v>250000</v>
      </c>
      <c r="D11" s="24"/>
      <c r="E11" s="24"/>
      <c r="F11" s="24"/>
      <c r="G11" s="24">
        <v>250000</v>
      </c>
    </row>
    <row r="12" ht="18" customHeight="1" spans="1:7">
      <c r="A12" s="138" t="s">
        <v>92</v>
      </c>
      <c r="B12" s="138" t="s">
        <v>93</v>
      </c>
      <c r="C12" s="24">
        <v>466800</v>
      </c>
      <c r="D12" s="24">
        <v>290000</v>
      </c>
      <c r="E12" s="24"/>
      <c r="F12" s="24">
        <v>290000</v>
      </c>
      <c r="G12" s="24">
        <v>176800</v>
      </c>
    </row>
    <row r="13" ht="18" customHeight="1" spans="1:7">
      <c r="A13" s="138" t="s">
        <v>94</v>
      </c>
      <c r="B13" s="138" t="s">
        <v>95</v>
      </c>
      <c r="C13" s="24">
        <v>1020000</v>
      </c>
      <c r="D13" s="24"/>
      <c r="E13" s="24"/>
      <c r="F13" s="24"/>
      <c r="G13" s="24">
        <v>1020000</v>
      </c>
    </row>
    <row r="14" ht="18" customHeight="1" spans="1:7">
      <c r="A14" s="138" t="s">
        <v>96</v>
      </c>
      <c r="B14" s="138" t="s">
        <v>97</v>
      </c>
      <c r="C14" s="24">
        <v>50000</v>
      </c>
      <c r="D14" s="24"/>
      <c r="E14" s="24"/>
      <c r="F14" s="24"/>
      <c r="G14" s="24">
        <v>50000</v>
      </c>
    </row>
    <row r="15" ht="18" customHeight="1" spans="1:7">
      <c r="A15" s="137" t="s">
        <v>98</v>
      </c>
      <c r="B15" s="137" t="s">
        <v>99</v>
      </c>
      <c r="C15" s="24">
        <v>3200</v>
      </c>
      <c r="D15" s="24"/>
      <c r="E15" s="24"/>
      <c r="F15" s="24"/>
      <c r="G15" s="24">
        <v>3200</v>
      </c>
    </row>
    <row r="16" ht="18" customHeight="1" spans="1:7">
      <c r="A16" s="138" t="s">
        <v>100</v>
      </c>
      <c r="B16" s="138" t="s">
        <v>101</v>
      </c>
      <c r="C16" s="24">
        <v>3200</v>
      </c>
      <c r="D16" s="24"/>
      <c r="E16" s="24"/>
      <c r="F16" s="24"/>
      <c r="G16" s="24">
        <v>3200</v>
      </c>
    </row>
    <row r="17" ht="18" customHeight="1" spans="1:7">
      <c r="A17" s="35" t="s">
        <v>102</v>
      </c>
      <c r="B17" s="35" t="s">
        <v>103</v>
      </c>
      <c r="C17" s="24">
        <v>1703200.03</v>
      </c>
      <c r="D17" s="24">
        <v>1703200.03</v>
      </c>
      <c r="E17" s="24">
        <v>1692800.03</v>
      </c>
      <c r="F17" s="24">
        <v>10400</v>
      </c>
      <c r="G17" s="24"/>
    </row>
    <row r="18" ht="18" customHeight="1" spans="1:7">
      <c r="A18" s="137" t="s">
        <v>104</v>
      </c>
      <c r="B18" s="137" t="s">
        <v>105</v>
      </c>
      <c r="C18" s="24">
        <v>1459136.64</v>
      </c>
      <c r="D18" s="24">
        <v>1459136.64</v>
      </c>
      <c r="E18" s="24">
        <v>1448736.64</v>
      </c>
      <c r="F18" s="24">
        <v>10400</v>
      </c>
      <c r="G18" s="24"/>
    </row>
    <row r="19" ht="18" customHeight="1" spans="1:7">
      <c r="A19" s="138" t="s">
        <v>106</v>
      </c>
      <c r="B19" s="138" t="s">
        <v>107</v>
      </c>
      <c r="C19" s="24">
        <v>573527.36</v>
      </c>
      <c r="D19" s="24">
        <v>573527.36</v>
      </c>
      <c r="E19" s="24">
        <v>563127.36</v>
      </c>
      <c r="F19" s="24">
        <v>10400</v>
      </c>
      <c r="G19" s="24"/>
    </row>
    <row r="20" ht="18" customHeight="1" spans="1:7">
      <c r="A20" s="138" t="s">
        <v>108</v>
      </c>
      <c r="B20" s="138" t="s">
        <v>109</v>
      </c>
      <c r="C20" s="24">
        <v>885609.28</v>
      </c>
      <c r="D20" s="24">
        <v>885609.28</v>
      </c>
      <c r="E20" s="24">
        <v>885609.28</v>
      </c>
      <c r="F20" s="24"/>
      <c r="G20" s="24"/>
    </row>
    <row r="21" ht="18" customHeight="1" spans="1:7">
      <c r="A21" s="137" t="s">
        <v>110</v>
      </c>
      <c r="B21" s="137" t="s">
        <v>111</v>
      </c>
      <c r="C21" s="24">
        <v>241717.2</v>
      </c>
      <c r="D21" s="24">
        <v>241717.2</v>
      </c>
      <c r="E21" s="24">
        <v>241717.2</v>
      </c>
      <c r="F21" s="24"/>
      <c r="G21" s="24"/>
    </row>
    <row r="22" ht="18" customHeight="1" spans="1:7">
      <c r="A22" s="138" t="s">
        <v>112</v>
      </c>
      <c r="B22" s="138" t="s">
        <v>113</v>
      </c>
      <c r="C22" s="24">
        <v>241717.2</v>
      </c>
      <c r="D22" s="24">
        <v>241717.2</v>
      </c>
      <c r="E22" s="24">
        <v>241717.2</v>
      </c>
      <c r="F22" s="24"/>
      <c r="G22" s="24"/>
    </row>
    <row r="23" ht="18" customHeight="1" spans="1:7">
      <c r="A23" s="137" t="s">
        <v>114</v>
      </c>
      <c r="B23" s="137" t="s">
        <v>115</v>
      </c>
      <c r="C23" s="24">
        <v>2346.19</v>
      </c>
      <c r="D23" s="24">
        <v>2346.19</v>
      </c>
      <c r="E23" s="24">
        <v>2346.19</v>
      </c>
      <c r="F23" s="24"/>
      <c r="G23" s="24"/>
    </row>
    <row r="24" ht="18" customHeight="1" spans="1:7">
      <c r="A24" s="138" t="s">
        <v>116</v>
      </c>
      <c r="B24" s="138" t="s">
        <v>115</v>
      </c>
      <c r="C24" s="24">
        <v>2346.19</v>
      </c>
      <c r="D24" s="24">
        <v>2346.19</v>
      </c>
      <c r="E24" s="24">
        <v>2346.19</v>
      </c>
      <c r="F24" s="24"/>
      <c r="G24" s="24"/>
    </row>
    <row r="25" ht="18" customHeight="1" spans="1:7">
      <c r="A25" s="35" t="s">
        <v>117</v>
      </c>
      <c r="B25" s="35" t="s">
        <v>118</v>
      </c>
      <c r="C25" s="24">
        <v>393458.56</v>
      </c>
      <c r="D25" s="24">
        <v>393458.56</v>
      </c>
      <c r="E25" s="24">
        <v>393458.56</v>
      </c>
      <c r="F25" s="24"/>
      <c r="G25" s="24"/>
    </row>
    <row r="26" ht="18" customHeight="1" spans="1:7">
      <c r="A26" s="137" t="s">
        <v>119</v>
      </c>
      <c r="B26" s="137" t="s">
        <v>120</v>
      </c>
      <c r="C26" s="24">
        <v>393458.56</v>
      </c>
      <c r="D26" s="24">
        <v>393458.56</v>
      </c>
      <c r="E26" s="24">
        <v>393458.56</v>
      </c>
      <c r="F26" s="24"/>
      <c r="G26" s="24"/>
    </row>
    <row r="27" ht="18" customHeight="1" spans="1:7">
      <c r="A27" s="138" t="s">
        <v>121</v>
      </c>
      <c r="B27" s="138" t="s">
        <v>122</v>
      </c>
      <c r="C27" s="24">
        <v>327018.76</v>
      </c>
      <c r="D27" s="24">
        <v>327018.76</v>
      </c>
      <c r="E27" s="24">
        <v>327018.76</v>
      </c>
      <c r="F27" s="24"/>
      <c r="G27" s="24"/>
    </row>
    <row r="28" ht="18" customHeight="1" spans="1:7">
      <c r="A28" s="138" t="s">
        <v>123</v>
      </c>
      <c r="B28" s="138" t="s">
        <v>124</v>
      </c>
      <c r="C28" s="24">
        <v>40560</v>
      </c>
      <c r="D28" s="24">
        <v>40560</v>
      </c>
      <c r="E28" s="24">
        <v>40560</v>
      </c>
      <c r="F28" s="24"/>
      <c r="G28" s="24"/>
    </row>
    <row r="29" ht="18" customHeight="1" spans="1:7">
      <c r="A29" s="138" t="s">
        <v>125</v>
      </c>
      <c r="B29" s="138" t="s">
        <v>126</v>
      </c>
      <c r="C29" s="24">
        <v>25879.8</v>
      </c>
      <c r="D29" s="24">
        <v>25879.8</v>
      </c>
      <c r="E29" s="24">
        <v>25879.8</v>
      </c>
      <c r="F29" s="24"/>
      <c r="G29" s="24"/>
    </row>
    <row r="30" ht="18" customHeight="1" spans="1:7">
      <c r="A30" s="35" t="s">
        <v>127</v>
      </c>
      <c r="B30" s="35" t="s">
        <v>128</v>
      </c>
      <c r="C30" s="24">
        <v>664206.96</v>
      </c>
      <c r="D30" s="24">
        <v>664206.96</v>
      </c>
      <c r="E30" s="24">
        <v>664206.96</v>
      </c>
      <c r="F30" s="24"/>
      <c r="G30" s="24"/>
    </row>
    <row r="31" ht="18" customHeight="1" spans="1:7">
      <c r="A31" s="137" t="s">
        <v>129</v>
      </c>
      <c r="B31" s="137" t="s">
        <v>130</v>
      </c>
      <c r="C31" s="24">
        <v>664206.96</v>
      </c>
      <c r="D31" s="24">
        <v>664206.96</v>
      </c>
      <c r="E31" s="24">
        <v>664206.96</v>
      </c>
      <c r="F31" s="24"/>
      <c r="G31" s="24"/>
    </row>
    <row r="32" ht="18" customHeight="1" spans="1:7">
      <c r="A32" s="138" t="s">
        <v>131</v>
      </c>
      <c r="B32" s="138" t="s">
        <v>132</v>
      </c>
      <c r="C32" s="24">
        <v>664206.96</v>
      </c>
      <c r="D32" s="24">
        <v>664206.96</v>
      </c>
      <c r="E32" s="24">
        <v>664206.96</v>
      </c>
      <c r="F32" s="24"/>
      <c r="G32" s="24"/>
    </row>
    <row r="33" ht="18" customHeight="1" spans="1:7">
      <c r="A33" s="176" t="s">
        <v>133</v>
      </c>
      <c r="B33" s="177" t="s">
        <v>133</v>
      </c>
      <c r="C33" s="24">
        <v>11615644.43</v>
      </c>
      <c r="D33" s="24">
        <v>10115644.43</v>
      </c>
      <c r="E33" s="24">
        <v>8998299.55</v>
      </c>
      <c r="F33" s="24">
        <v>1117344.88</v>
      </c>
      <c r="G33" s="24">
        <v>1500000</v>
      </c>
    </row>
  </sheetData>
  <mergeCells count="7">
    <mergeCell ref="A3:G3"/>
    <mergeCell ref="A4:E4"/>
    <mergeCell ref="A5:B5"/>
    <mergeCell ref="D5:F5"/>
    <mergeCell ref="A33:B33"/>
    <mergeCell ref="C5:C6"/>
    <mergeCell ref="G5:G6"/>
  </mergeCells>
  <printOptions horizontalCentered="1"/>
  <pageMargins left="0.39" right="0.39" top="0.58" bottom="0.58" header="0.5" footer="0.5"/>
  <pageSetup paperSize="9" scale="85"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F8" sqref="F8"/>
    </sheetView>
  </sheetViews>
  <sheetFormatPr defaultColWidth="9.14285714285714" defaultRowHeight="14.25" customHeight="1" outlineLevelCol="6"/>
  <cols>
    <col min="1" max="1" width="23.5714285714286" customWidth="1"/>
    <col min="2" max="7" width="22.847619047619" customWidth="1"/>
  </cols>
  <sheetData>
    <row r="1" customHeight="1" spans="1:7">
      <c r="A1" s="158"/>
      <c r="B1" s="158"/>
      <c r="C1" s="158"/>
      <c r="D1" s="158"/>
      <c r="E1" s="158"/>
      <c r="F1" s="158"/>
      <c r="G1" s="158"/>
    </row>
    <row r="2" ht="15" customHeight="1" spans="1:7">
      <c r="A2" s="159"/>
      <c r="B2" s="160"/>
      <c r="C2" s="161"/>
      <c r="D2" s="76"/>
      <c r="G2" s="103" t="s">
        <v>181</v>
      </c>
    </row>
    <row r="3" ht="39" customHeight="1" spans="1:7">
      <c r="A3" s="147" t="str">
        <f>"2025"&amp;"年“三公”经费支出预算表"</f>
        <v>2025年“三公”经费支出预算表</v>
      </c>
      <c r="B3" s="64"/>
      <c r="C3" s="64"/>
      <c r="D3" s="64"/>
      <c r="E3" s="64"/>
      <c r="F3" s="64"/>
      <c r="G3" s="64"/>
    </row>
    <row r="4" ht="18.75" customHeight="1" spans="1:7">
      <c r="A4" s="110" t="str">
        <f>"单位名称："&amp;"中国人民政治协商会议双江拉祜族佤族布朗族傣族自治县委员会"</f>
        <v>单位名称：中国人民政治协商会议双江拉祜族佤族布朗族傣族自治县委员会</v>
      </c>
      <c r="B4" s="160"/>
      <c r="C4" s="161"/>
      <c r="D4" s="76"/>
      <c r="E4" s="31"/>
      <c r="G4" s="103" t="s">
        <v>182</v>
      </c>
    </row>
    <row r="5" ht="18.75" customHeight="1" spans="1:7">
      <c r="A5" s="11" t="s">
        <v>183</v>
      </c>
      <c r="B5" s="11" t="s">
        <v>184</v>
      </c>
      <c r="C5" s="32" t="s">
        <v>185</v>
      </c>
      <c r="D5" s="13" t="s">
        <v>186</v>
      </c>
      <c r="E5" s="14"/>
      <c r="F5" s="15"/>
      <c r="G5" s="32" t="s">
        <v>187</v>
      </c>
    </row>
    <row r="6" ht="18.75" customHeight="1" spans="1:7">
      <c r="A6" s="18"/>
      <c r="B6" s="162"/>
      <c r="C6" s="34"/>
      <c r="D6" s="80" t="s">
        <v>59</v>
      </c>
      <c r="E6" s="80" t="s">
        <v>188</v>
      </c>
      <c r="F6" s="80" t="s">
        <v>189</v>
      </c>
      <c r="G6" s="34"/>
    </row>
    <row r="7" ht="18.75" customHeight="1" spans="1:7">
      <c r="A7" s="163" t="s">
        <v>57</v>
      </c>
      <c r="B7" s="164">
        <v>1</v>
      </c>
      <c r="C7" s="165">
        <v>2</v>
      </c>
      <c r="D7" s="166">
        <v>3</v>
      </c>
      <c r="E7" s="166">
        <v>4</v>
      </c>
      <c r="F7" s="166">
        <v>5</v>
      </c>
      <c r="G7" s="165">
        <v>6</v>
      </c>
    </row>
    <row r="8" ht="18.75" customHeight="1" spans="1:7">
      <c r="A8" s="163" t="s">
        <v>57</v>
      </c>
      <c r="B8" s="167">
        <v>138380</v>
      </c>
      <c r="C8" s="167"/>
      <c r="D8" s="167">
        <v>111000</v>
      </c>
      <c r="E8" s="167"/>
      <c r="F8" s="167">
        <v>111000</v>
      </c>
      <c r="G8" s="167">
        <v>27380</v>
      </c>
    </row>
    <row r="9" ht="18.75" customHeight="1" spans="1:7">
      <c r="A9" s="168" t="s">
        <v>190</v>
      </c>
      <c r="B9" s="167"/>
      <c r="C9" s="167"/>
      <c r="D9" s="167"/>
      <c r="E9" s="167"/>
      <c r="F9" s="167"/>
      <c r="G9" s="167"/>
    </row>
    <row r="10" ht="18.75" customHeight="1" spans="1:7">
      <c r="A10" s="168" t="s">
        <v>191</v>
      </c>
      <c r="B10" s="167">
        <v>138380</v>
      </c>
      <c r="C10" s="167"/>
      <c r="D10" s="167">
        <v>111000</v>
      </c>
      <c r="E10" s="167"/>
      <c r="F10" s="167">
        <v>111000</v>
      </c>
      <c r="G10" s="167">
        <v>27380</v>
      </c>
    </row>
    <row r="11" ht="18.75" customHeight="1" spans="1:7">
      <c r="A11" s="168" t="s">
        <v>192</v>
      </c>
      <c r="B11" s="167"/>
      <c r="C11" s="167"/>
      <c r="D11" s="167"/>
      <c r="E11" s="167"/>
      <c r="F11" s="167"/>
      <c r="G11" s="167"/>
    </row>
    <row r="12" ht="18.75" customHeight="1" spans="1:7">
      <c r="A12" s="168" t="s">
        <v>193</v>
      </c>
      <c r="B12" s="167"/>
      <c r="C12" s="167"/>
      <c r="D12" s="167"/>
      <c r="E12" s="167"/>
      <c r="F12" s="167"/>
      <c r="G12" s="167"/>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scale="96"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B1" workbookViewId="0">
      <pane ySplit="1" topLeftCell="A2"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45"/>
      <c r="D2" s="146"/>
      <c r="E2" s="146"/>
      <c r="F2" s="146"/>
      <c r="G2" s="146"/>
      <c r="H2" s="81"/>
      <c r="I2" s="81"/>
      <c r="J2" s="81"/>
      <c r="K2" s="81"/>
      <c r="L2" s="81"/>
      <c r="M2" s="81"/>
      <c r="N2" s="31"/>
      <c r="O2" s="31"/>
      <c r="P2" s="31"/>
      <c r="Q2" s="81"/>
      <c r="U2" s="145"/>
      <c r="W2" s="40" t="s">
        <v>194</v>
      </c>
    </row>
    <row r="3" ht="39.75" customHeight="1" spans="1:23">
      <c r="A3" s="147" t="str">
        <f>"2025"&amp;"年部门基本支出预算表"</f>
        <v>2025年部门基本支出预算表</v>
      </c>
      <c r="B3" s="64"/>
      <c r="C3" s="64"/>
      <c r="D3" s="64"/>
      <c r="E3" s="64"/>
      <c r="F3" s="64"/>
      <c r="G3" s="64"/>
      <c r="H3" s="64"/>
      <c r="I3" s="64"/>
      <c r="J3" s="64"/>
      <c r="K3" s="64"/>
      <c r="L3" s="64"/>
      <c r="M3" s="64"/>
      <c r="N3" s="7"/>
      <c r="O3" s="7"/>
      <c r="P3" s="7"/>
      <c r="Q3" s="64"/>
      <c r="R3" s="64"/>
      <c r="S3" s="64"/>
      <c r="T3" s="64"/>
      <c r="U3" s="64"/>
      <c r="V3" s="64"/>
      <c r="W3" s="64"/>
    </row>
    <row r="4" ht="18.75" customHeight="1" spans="1:23">
      <c r="A4" s="8" t="str">
        <f>"单位名称："&amp;"中国人民政治协商会议双江拉祜族佤族布朗族傣族自治县委员会"</f>
        <v>单位名称：中国人民政治协商会议双江拉祜族佤族布朗族傣族自治县委员会</v>
      </c>
      <c r="B4" s="148"/>
      <c r="C4" s="148"/>
      <c r="D4" s="148"/>
      <c r="E4" s="148"/>
      <c r="F4" s="148"/>
      <c r="G4" s="148"/>
      <c r="H4" s="86"/>
      <c r="I4" s="86"/>
      <c r="J4" s="86"/>
      <c r="K4" s="86"/>
      <c r="L4" s="86"/>
      <c r="M4" s="86"/>
      <c r="N4" s="111"/>
      <c r="O4" s="111"/>
      <c r="P4" s="111"/>
      <c r="Q4" s="86"/>
      <c r="U4" s="145"/>
      <c r="W4" s="40" t="s">
        <v>182</v>
      </c>
    </row>
    <row r="5" ht="18" customHeight="1" spans="1:23">
      <c r="A5" s="11" t="s">
        <v>195</v>
      </c>
      <c r="B5" s="11" t="s">
        <v>196</v>
      </c>
      <c r="C5" s="11" t="s">
        <v>197</v>
      </c>
      <c r="D5" s="11" t="s">
        <v>198</v>
      </c>
      <c r="E5" s="11" t="s">
        <v>199</v>
      </c>
      <c r="F5" s="11" t="s">
        <v>200</v>
      </c>
      <c r="G5" s="11" t="s">
        <v>201</v>
      </c>
      <c r="H5" s="149" t="s">
        <v>202</v>
      </c>
      <c r="I5" s="78" t="s">
        <v>202</v>
      </c>
      <c r="J5" s="78"/>
      <c r="K5" s="78"/>
      <c r="L5" s="78"/>
      <c r="M5" s="78"/>
      <c r="N5" s="14"/>
      <c r="O5" s="14"/>
      <c r="P5" s="14"/>
      <c r="Q5" s="90" t="s">
        <v>63</v>
      </c>
      <c r="R5" s="78" t="s">
        <v>78</v>
      </c>
      <c r="S5" s="78"/>
      <c r="T5" s="78"/>
      <c r="U5" s="78"/>
      <c r="V5" s="78"/>
      <c r="W5" s="155"/>
    </row>
    <row r="6" ht="18" customHeight="1" spans="1:23">
      <c r="A6" s="16"/>
      <c r="B6" s="144"/>
      <c r="C6" s="16"/>
      <c r="D6" s="16"/>
      <c r="E6" s="16"/>
      <c r="F6" s="16"/>
      <c r="G6" s="16"/>
      <c r="H6" s="126" t="s">
        <v>203</v>
      </c>
      <c r="I6" s="149" t="s">
        <v>60</v>
      </c>
      <c r="J6" s="78"/>
      <c r="K6" s="78"/>
      <c r="L6" s="78"/>
      <c r="M6" s="155"/>
      <c r="N6" s="13" t="s">
        <v>204</v>
      </c>
      <c r="O6" s="14"/>
      <c r="P6" s="15"/>
      <c r="Q6" s="11" t="s">
        <v>63</v>
      </c>
      <c r="R6" s="149" t="s">
        <v>78</v>
      </c>
      <c r="S6" s="90" t="s">
        <v>70</v>
      </c>
      <c r="T6" s="78" t="s">
        <v>78</v>
      </c>
      <c r="U6" s="90" t="s">
        <v>66</v>
      </c>
      <c r="V6" s="90" t="s">
        <v>67</v>
      </c>
      <c r="W6" s="157" t="s">
        <v>68</v>
      </c>
    </row>
    <row r="7" ht="18.75" customHeight="1" spans="1:23">
      <c r="A7" s="33"/>
      <c r="B7" s="33"/>
      <c r="C7" s="33"/>
      <c r="D7" s="33"/>
      <c r="E7" s="33"/>
      <c r="F7" s="33"/>
      <c r="G7" s="33"/>
      <c r="H7" s="33"/>
      <c r="I7" s="156" t="s">
        <v>205</v>
      </c>
      <c r="J7" s="11" t="s">
        <v>206</v>
      </c>
      <c r="K7" s="11" t="s">
        <v>207</v>
      </c>
      <c r="L7" s="11" t="s">
        <v>208</v>
      </c>
      <c r="M7" s="11" t="s">
        <v>209</v>
      </c>
      <c r="N7" s="11" t="s">
        <v>60</v>
      </c>
      <c r="O7" s="11" t="s">
        <v>61</v>
      </c>
      <c r="P7" s="11" t="s">
        <v>62</v>
      </c>
      <c r="Q7" s="33"/>
      <c r="R7" s="11" t="s">
        <v>59</v>
      </c>
      <c r="S7" s="11" t="s">
        <v>70</v>
      </c>
      <c r="T7" s="11" t="s">
        <v>210</v>
      </c>
      <c r="U7" s="11" t="s">
        <v>66</v>
      </c>
      <c r="V7" s="11" t="s">
        <v>67</v>
      </c>
      <c r="W7" s="11" t="s">
        <v>68</v>
      </c>
    </row>
    <row r="8" ht="37.5" customHeight="1" spans="1:23">
      <c r="A8" s="129"/>
      <c r="B8" s="129"/>
      <c r="C8" s="129"/>
      <c r="D8" s="129"/>
      <c r="E8" s="129"/>
      <c r="F8" s="129"/>
      <c r="G8" s="129"/>
      <c r="H8" s="129"/>
      <c r="I8" s="109"/>
      <c r="J8" s="18" t="s">
        <v>211</v>
      </c>
      <c r="K8" s="18" t="s">
        <v>207</v>
      </c>
      <c r="L8" s="18" t="s">
        <v>208</v>
      </c>
      <c r="M8" s="18" t="s">
        <v>209</v>
      </c>
      <c r="N8" s="18" t="s">
        <v>207</v>
      </c>
      <c r="O8" s="18" t="s">
        <v>208</v>
      </c>
      <c r="P8" s="18" t="s">
        <v>209</v>
      </c>
      <c r="Q8" s="18" t="s">
        <v>63</v>
      </c>
      <c r="R8" s="18" t="s">
        <v>59</v>
      </c>
      <c r="S8" s="18" t="s">
        <v>70</v>
      </c>
      <c r="T8" s="18" t="s">
        <v>210</v>
      </c>
      <c r="U8" s="18" t="s">
        <v>66</v>
      </c>
      <c r="V8" s="18" t="s">
        <v>67</v>
      </c>
      <c r="W8" s="18" t="s">
        <v>68</v>
      </c>
    </row>
    <row r="9" ht="19.5" customHeight="1" spans="1:23">
      <c r="A9" s="150">
        <v>1</v>
      </c>
      <c r="B9" s="150">
        <v>2</v>
      </c>
      <c r="C9" s="150">
        <v>3</v>
      </c>
      <c r="D9" s="150">
        <v>4</v>
      </c>
      <c r="E9" s="150">
        <v>5</v>
      </c>
      <c r="F9" s="150">
        <v>6</v>
      </c>
      <c r="G9" s="150">
        <v>7</v>
      </c>
      <c r="H9" s="150">
        <v>8</v>
      </c>
      <c r="I9" s="150">
        <v>9</v>
      </c>
      <c r="J9" s="150">
        <v>10</v>
      </c>
      <c r="K9" s="150">
        <v>11</v>
      </c>
      <c r="L9" s="150">
        <v>12</v>
      </c>
      <c r="M9" s="150">
        <v>13</v>
      </c>
      <c r="N9" s="150">
        <v>14</v>
      </c>
      <c r="O9" s="150">
        <v>15</v>
      </c>
      <c r="P9" s="150">
        <v>16</v>
      </c>
      <c r="Q9" s="150">
        <v>17</v>
      </c>
      <c r="R9" s="150">
        <v>18</v>
      </c>
      <c r="S9" s="150">
        <v>19</v>
      </c>
      <c r="T9" s="150">
        <v>20</v>
      </c>
      <c r="U9" s="150">
        <v>21</v>
      </c>
      <c r="V9" s="150">
        <v>22</v>
      </c>
      <c r="W9" s="150">
        <v>23</v>
      </c>
    </row>
    <row r="10" ht="21" customHeight="1" spans="1:23">
      <c r="A10" s="151" t="s">
        <v>71</v>
      </c>
      <c r="B10" s="151"/>
      <c r="C10" s="151"/>
      <c r="D10" s="151"/>
      <c r="E10" s="151"/>
      <c r="F10" s="151"/>
      <c r="G10" s="151"/>
      <c r="H10" s="24">
        <v>10115644.43</v>
      </c>
      <c r="I10" s="24">
        <v>10115644.43</v>
      </c>
      <c r="J10" s="24"/>
      <c r="K10" s="24"/>
      <c r="L10" s="24">
        <v>10115644.43</v>
      </c>
      <c r="M10" s="24"/>
      <c r="N10" s="24"/>
      <c r="O10" s="24"/>
      <c r="P10" s="24"/>
      <c r="Q10" s="24"/>
      <c r="R10" s="24"/>
      <c r="S10" s="24"/>
      <c r="T10" s="24"/>
      <c r="U10" s="24"/>
      <c r="V10" s="24"/>
      <c r="W10" s="24"/>
    </row>
    <row r="11" ht="21" customHeight="1" spans="1:23">
      <c r="A11" s="152" t="s">
        <v>71</v>
      </c>
      <c r="B11" s="22"/>
      <c r="C11" s="22"/>
      <c r="D11" s="22"/>
      <c r="E11" s="22"/>
      <c r="F11" s="22"/>
      <c r="G11" s="22"/>
      <c r="H11" s="24">
        <v>10115644.43</v>
      </c>
      <c r="I11" s="24">
        <v>10115644.43</v>
      </c>
      <c r="J11" s="24"/>
      <c r="K11" s="24"/>
      <c r="L11" s="24">
        <v>10115644.43</v>
      </c>
      <c r="M11" s="24"/>
      <c r="N11" s="24"/>
      <c r="O11" s="24"/>
      <c r="P11" s="24"/>
      <c r="Q11" s="24"/>
      <c r="R11" s="24"/>
      <c r="S11" s="24"/>
      <c r="T11" s="24"/>
      <c r="U11" s="24"/>
      <c r="V11" s="24"/>
      <c r="W11" s="24"/>
    </row>
    <row r="12" ht="21" customHeight="1" spans="1:23">
      <c r="A12" s="26"/>
      <c r="B12" s="22" t="s">
        <v>212</v>
      </c>
      <c r="C12" s="22" t="s">
        <v>213</v>
      </c>
      <c r="D12" s="22" t="s">
        <v>88</v>
      </c>
      <c r="E12" s="22" t="s">
        <v>89</v>
      </c>
      <c r="F12" s="22" t="s">
        <v>214</v>
      </c>
      <c r="G12" s="22" t="s">
        <v>215</v>
      </c>
      <c r="H12" s="24">
        <v>2184744</v>
      </c>
      <c r="I12" s="24">
        <v>2184744</v>
      </c>
      <c r="J12" s="24"/>
      <c r="K12" s="24"/>
      <c r="L12" s="24">
        <v>2184744</v>
      </c>
      <c r="M12" s="24"/>
      <c r="N12" s="24"/>
      <c r="O12" s="24"/>
      <c r="P12" s="24"/>
      <c r="Q12" s="24"/>
      <c r="R12" s="24"/>
      <c r="S12" s="24"/>
      <c r="T12" s="24"/>
      <c r="U12" s="24"/>
      <c r="V12" s="24"/>
      <c r="W12" s="24"/>
    </row>
    <row r="13" ht="21" customHeight="1" spans="1:23">
      <c r="A13" s="26"/>
      <c r="B13" s="22" t="s">
        <v>212</v>
      </c>
      <c r="C13" s="22" t="s">
        <v>213</v>
      </c>
      <c r="D13" s="22" t="s">
        <v>88</v>
      </c>
      <c r="E13" s="22" t="s">
        <v>89</v>
      </c>
      <c r="F13" s="22" t="s">
        <v>216</v>
      </c>
      <c r="G13" s="22" t="s">
        <v>217</v>
      </c>
      <c r="H13" s="24">
        <v>2790192</v>
      </c>
      <c r="I13" s="24">
        <v>2790192</v>
      </c>
      <c r="J13" s="24"/>
      <c r="K13" s="24"/>
      <c r="L13" s="24">
        <v>2790192</v>
      </c>
      <c r="M13" s="24"/>
      <c r="N13" s="24"/>
      <c r="O13" s="24"/>
      <c r="P13" s="24"/>
      <c r="Q13" s="24"/>
      <c r="R13" s="24"/>
      <c r="S13" s="24"/>
      <c r="T13" s="24"/>
      <c r="U13" s="24"/>
      <c r="V13" s="24"/>
      <c r="W13" s="24"/>
    </row>
    <row r="14" ht="21" customHeight="1" spans="1:23">
      <c r="A14" s="26"/>
      <c r="B14" s="22" t="s">
        <v>218</v>
      </c>
      <c r="C14" s="22" t="s">
        <v>219</v>
      </c>
      <c r="D14" s="22" t="s">
        <v>88</v>
      </c>
      <c r="E14" s="22" t="s">
        <v>89</v>
      </c>
      <c r="F14" s="22" t="s">
        <v>220</v>
      </c>
      <c r="G14" s="22" t="s">
        <v>221</v>
      </c>
      <c r="H14" s="24">
        <v>929160</v>
      </c>
      <c r="I14" s="24">
        <v>929160</v>
      </c>
      <c r="J14" s="24"/>
      <c r="K14" s="24"/>
      <c r="L14" s="24">
        <v>929160</v>
      </c>
      <c r="M14" s="24"/>
      <c r="N14" s="24"/>
      <c r="O14" s="24"/>
      <c r="P14" s="24"/>
      <c r="Q14" s="24"/>
      <c r="R14" s="24"/>
      <c r="S14" s="24"/>
      <c r="T14" s="24"/>
      <c r="U14" s="24"/>
      <c r="V14" s="24"/>
      <c r="W14" s="24"/>
    </row>
    <row r="15" ht="21" customHeight="1" spans="1:23">
      <c r="A15" s="26"/>
      <c r="B15" s="22" t="s">
        <v>212</v>
      </c>
      <c r="C15" s="22" t="s">
        <v>213</v>
      </c>
      <c r="D15" s="22" t="s">
        <v>88</v>
      </c>
      <c r="E15" s="22" t="s">
        <v>89</v>
      </c>
      <c r="F15" s="22" t="s">
        <v>220</v>
      </c>
      <c r="G15" s="22" t="s">
        <v>221</v>
      </c>
      <c r="H15" s="24">
        <v>182062</v>
      </c>
      <c r="I15" s="24">
        <v>182062</v>
      </c>
      <c r="J15" s="24"/>
      <c r="K15" s="24"/>
      <c r="L15" s="24">
        <v>182062</v>
      </c>
      <c r="M15" s="24"/>
      <c r="N15" s="24"/>
      <c r="O15" s="24"/>
      <c r="P15" s="24"/>
      <c r="Q15" s="24"/>
      <c r="R15" s="24"/>
      <c r="S15" s="24"/>
      <c r="T15" s="24"/>
      <c r="U15" s="24"/>
      <c r="V15" s="24"/>
      <c r="W15" s="24"/>
    </row>
    <row r="16" ht="21" customHeight="1" spans="1:23">
      <c r="A16" s="26"/>
      <c r="B16" s="22" t="s">
        <v>222</v>
      </c>
      <c r="C16" s="22" t="s">
        <v>223</v>
      </c>
      <c r="D16" s="22" t="s">
        <v>108</v>
      </c>
      <c r="E16" s="22" t="s">
        <v>109</v>
      </c>
      <c r="F16" s="22" t="s">
        <v>224</v>
      </c>
      <c r="G16" s="22" t="s">
        <v>225</v>
      </c>
      <c r="H16" s="24">
        <v>885609.28</v>
      </c>
      <c r="I16" s="24">
        <v>885609.28</v>
      </c>
      <c r="J16" s="24"/>
      <c r="K16" s="24"/>
      <c r="L16" s="24">
        <v>885609.28</v>
      </c>
      <c r="M16" s="24"/>
      <c r="N16" s="24"/>
      <c r="O16" s="24"/>
      <c r="P16" s="24"/>
      <c r="Q16" s="24"/>
      <c r="R16" s="24"/>
      <c r="S16" s="24"/>
      <c r="T16" s="24"/>
      <c r="U16" s="24"/>
      <c r="V16" s="24"/>
      <c r="W16" s="24"/>
    </row>
    <row r="17" ht="21" customHeight="1" spans="1:23">
      <c r="A17" s="26"/>
      <c r="B17" s="22" t="s">
        <v>222</v>
      </c>
      <c r="C17" s="22" t="s">
        <v>223</v>
      </c>
      <c r="D17" s="22" t="s">
        <v>226</v>
      </c>
      <c r="E17" s="22" t="s">
        <v>227</v>
      </c>
      <c r="F17" s="22" t="s">
        <v>228</v>
      </c>
      <c r="G17" s="22" t="s">
        <v>229</v>
      </c>
      <c r="H17" s="24"/>
      <c r="I17" s="24"/>
      <c r="J17" s="24"/>
      <c r="K17" s="24"/>
      <c r="L17" s="24"/>
      <c r="M17" s="24"/>
      <c r="N17" s="24"/>
      <c r="O17" s="24"/>
      <c r="P17" s="24"/>
      <c r="Q17" s="24"/>
      <c r="R17" s="24"/>
      <c r="S17" s="24"/>
      <c r="T17" s="24"/>
      <c r="U17" s="24"/>
      <c r="V17" s="24"/>
      <c r="W17" s="24"/>
    </row>
    <row r="18" ht="21" customHeight="1" spans="1:23">
      <c r="A18" s="26"/>
      <c r="B18" s="22" t="s">
        <v>222</v>
      </c>
      <c r="C18" s="22" t="s">
        <v>223</v>
      </c>
      <c r="D18" s="22" t="s">
        <v>230</v>
      </c>
      <c r="E18" s="22" t="s">
        <v>231</v>
      </c>
      <c r="F18" s="22" t="s">
        <v>232</v>
      </c>
      <c r="G18" s="22" t="s">
        <v>233</v>
      </c>
      <c r="H18" s="24"/>
      <c r="I18" s="24"/>
      <c r="J18" s="24"/>
      <c r="K18" s="24"/>
      <c r="L18" s="24"/>
      <c r="M18" s="24"/>
      <c r="N18" s="24"/>
      <c r="O18" s="24"/>
      <c r="P18" s="24"/>
      <c r="Q18" s="24"/>
      <c r="R18" s="24"/>
      <c r="S18" s="24"/>
      <c r="T18" s="24"/>
      <c r="U18" s="24"/>
      <c r="V18" s="24"/>
      <c r="W18" s="24"/>
    </row>
    <row r="19" ht="21" customHeight="1" spans="1:23">
      <c r="A19" s="26"/>
      <c r="B19" s="22" t="s">
        <v>222</v>
      </c>
      <c r="C19" s="22" t="s">
        <v>223</v>
      </c>
      <c r="D19" s="22" t="s">
        <v>121</v>
      </c>
      <c r="E19" s="22" t="s">
        <v>122</v>
      </c>
      <c r="F19" s="22" t="s">
        <v>232</v>
      </c>
      <c r="G19" s="22" t="s">
        <v>233</v>
      </c>
      <c r="H19" s="24">
        <v>327018.76</v>
      </c>
      <c r="I19" s="24">
        <v>327018.76</v>
      </c>
      <c r="J19" s="24"/>
      <c r="K19" s="24"/>
      <c r="L19" s="24">
        <v>327018.76</v>
      </c>
      <c r="M19" s="24"/>
      <c r="N19" s="24"/>
      <c r="O19" s="24"/>
      <c r="P19" s="24"/>
      <c r="Q19" s="24"/>
      <c r="R19" s="24"/>
      <c r="S19" s="24"/>
      <c r="T19" s="24"/>
      <c r="U19" s="24"/>
      <c r="V19" s="24"/>
      <c r="W19" s="24"/>
    </row>
    <row r="20" ht="21" customHeight="1" spans="1:23">
      <c r="A20" s="26"/>
      <c r="B20" s="22" t="s">
        <v>222</v>
      </c>
      <c r="C20" s="22" t="s">
        <v>223</v>
      </c>
      <c r="D20" s="22" t="s">
        <v>123</v>
      </c>
      <c r="E20" s="22" t="s">
        <v>124</v>
      </c>
      <c r="F20" s="22" t="s">
        <v>234</v>
      </c>
      <c r="G20" s="22" t="s">
        <v>235</v>
      </c>
      <c r="H20" s="24">
        <v>40560</v>
      </c>
      <c r="I20" s="24">
        <v>40560</v>
      </c>
      <c r="J20" s="24"/>
      <c r="K20" s="24"/>
      <c r="L20" s="24">
        <v>40560</v>
      </c>
      <c r="M20" s="24"/>
      <c r="N20" s="24"/>
      <c r="O20" s="24"/>
      <c r="P20" s="24"/>
      <c r="Q20" s="24"/>
      <c r="R20" s="24"/>
      <c r="S20" s="24"/>
      <c r="T20" s="24"/>
      <c r="U20" s="24"/>
      <c r="V20" s="24"/>
      <c r="W20" s="24"/>
    </row>
    <row r="21" ht="21" customHeight="1" spans="1:23">
      <c r="A21" s="26"/>
      <c r="B21" s="22" t="s">
        <v>222</v>
      </c>
      <c r="C21" s="22" t="s">
        <v>223</v>
      </c>
      <c r="D21" s="22" t="s">
        <v>123</v>
      </c>
      <c r="E21" s="22" t="s">
        <v>124</v>
      </c>
      <c r="F21" s="22" t="s">
        <v>234</v>
      </c>
      <c r="G21" s="22" t="s">
        <v>235</v>
      </c>
      <c r="H21" s="24"/>
      <c r="I21" s="24"/>
      <c r="J21" s="24"/>
      <c r="K21" s="24"/>
      <c r="L21" s="24"/>
      <c r="M21" s="24"/>
      <c r="N21" s="24"/>
      <c r="O21" s="24"/>
      <c r="P21" s="24"/>
      <c r="Q21" s="24"/>
      <c r="R21" s="24"/>
      <c r="S21" s="24"/>
      <c r="T21" s="24"/>
      <c r="U21" s="24"/>
      <c r="V21" s="24"/>
      <c r="W21" s="24"/>
    </row>
    <row r="22" ht="21" customHeight="1" spans="1:23">
      <c r="A22" s="26"/>
      <c r="B22" s="22" t="s">
        <v>222</v>
      </c>
      <c r="C22" s="22" t="s">
        <v>223</v>
      </c>
      <c r="D22" s="22" t="s">
        <v>116</v>
      </c>
      <c r="E22" s="22" t="s">
        <v>115</v>
      </c>
      <c r="F22" s="22" t="s">
        <v>236</v>
      </c>
      <c r="G22" s="22" t="s">
        <v>237</v>
      </c>
      <c r="H22" s="24">
        <v>2346.19</v>
      </c>
      <c r="I22" s="24">
        <v>2346.19</v>
      </c>
      <c r="J22" s="24"/>
      <c r="K22" s="24"/>
      <c r="L22" s="24">
        <v>2346.19</v>
      </c>
      <c r="M22" s="24"/>
      <c r="N22" s="24"/>
      <c r="O22" s="24"/>
      <c r="P22" s="24"/>
      <c r="Q22" s="24"/>
      <c r="R22" s="24"/>
      <c r="S22" s="24"/>
      <c r="T22" s="24"/>
      <c r="U22" s="24"/>
      <c r="V22" s="24"/>
      <c r="W22" s="24"/>
    </row>
    <row r="23" ht="21" customHeight="1" spans="1:23">
      <c r="A23" s="26"/>
      <c r="B23" s="22" t="s">
        <v>222</v>
      </c>
      <c r="C23" s="22" t="s">
        <v>223</v>
      </c>
      <c r="D23" s="22" t="s">
        <v>125</v>
      </c>
      <c r="E23" s="22" t="s">
        <v>126</v>
      </c>
      <c r="F23" s="22" t="s">
        <v>236</v>
      </c>
      <c r="G23" s="22" t="s">
        <v>237</v>
      </c>
      <c r="H23" s="24">
        <v>9804</v>
      </c>
      <c r="I23" s="24">
        <v>9804</v>
      </c>
      <c r="J23" s="24"/>
      <c r="K23" s="24"/>
      <c r="L23" s="24">
        <v>9804</v>
      </c>
      <c r="M23" s="24"/>
      <c r="N23" s="24"/>
      <c r="O23" s="24"/>
      <c r="P23" s="24"/>
      <c r="Q23" s="24"/>
      <c r="R23" s="24"/>
      <c r="S23" s="24"/>
      <c r="T23" s="24"/>
      <c r="U23" s="24"/>
      <c r="V23" s="24"/>
      <c r="W23" s="24"/>
    </row>
    <row r="24" ht="21" customHeight="1" spans="1:23">
      <c r="A24" s="26"/>
      <c r="B24" s="22" t="s">
        <v>222</v>
      </c>
      <c r="C24" s="22" t="s">
        <v>223</v>
      </c>
      <c r="D24" s="22" t="s">
        <v>125</v>
      </c>
      <c r="E24" s="22" t="s">
        <v>126</v>
      </c>
      <c r="F24" s="22" t="s">
        <v>236</v>
      </c>
      <c r="G24" s="22" t="s">
        <v>237</v>
      </c>
      <c r="H24" s="24">
        <v>6864</v>
      </c>
      <c r="I24" s="24">
        <v>6864</v>
      </c>
      <c r="J24" s="24"/>
      <c r="K24" s="24"/>
      <c r="L24" s="24">
        <v>6864</v>
      </c>
      <c r="M24" s="24"/>
      <c r="N24" s="24"/>
      <c r="O24" s="24"/>
      <c r="P24" s="24"/>
      <c r="Q24" s="24"/>
      <c r="R24" s="24"/>
      <c r="S24" s="24"/>
      <c r="T24" s="24"/>
      <c r="U24" s="24"/>
      <c r="V24" s="24"/>
      <c r="W24" s="24"/>
    </row>
    <row r="25" ht="21" customHeight="1" spans="1:23">
      <c r="A25" s="26"/>
      <c r="B25" s="22" t="s">
        <v>222</v>
      </c>
      <c r="C25" s="22" t="s">
        <v>223</v>
      </c>
      <c r="D25" s="22" t="s">
        <v>125</v>
      </c>
      <c r="E25" s="22" t="s">
        <v>126</v>
      </c>
      <c r="F25" s="22" t="s">
        <v>236</v>
      </c>
      <c r="G25" s="22" t="s">
        <v>237</v>
      </c>
      <c r="H25" s="24">
        <v>9211.8</v>
      </c>
      <c r="I25" s="24">
        <v>9211.8</v>
      </c>
      <c r="J25" s="24"/>
      <c r="K25" s="24"/>
      <c r="L25" s="24">
        <v>9211.8</v>
      </c>
      <c r="M25" s="24"/>
      <c r="N25" s="24"/>
      <c r="O25" s="24"/>
      <c r="P25" s="24"/>
      <c r="Q25" s="24"/>
      <c r="R25" s="24"/>
      <c r="S25" s="24"/>
      <c r="T25" s="24"/>
      <c r="U25" s="24"/>
      <c r="V25" s="24"/>
      <c r="W25" s="24"/>
    </row>
    <row r="26" ht="21" customHeight="1" spans="1:23">
      <c r="A26" s="26"/>
      <c r="B26" s="22" t="s">
        <v>238</v>
      </c>
      <c r="C26" s="22" t="s">
        <v>132</v>
      </c>
      <c r="D26" s="22" t="s">
        <v>131</v>
      </c>
      <c r="E26" s="22" t="s">
        <v>132</v>
      </c>
      <c r="F26" s="22" t="s">
        <v>239</v>
      </c>
      <c r="G26" s="22" t="s">
        <v>132</v>
      </c>
      <c r="H26" s="24">
        <v>664206.96</v>
      </c>
      <c r="I26" s="24">
        <v>664206.96</v>
      </c>
      <c r="J26" s="24"/>
      <c r="K26" s="24"/>
      <c r="L26" s="24">
        <v>664206.96</v>
      </c>
      <c r="M26" s="24"/>
      <c r="N26" s="24"/>
      <c r="O26" s="24"/>
      <c r="P26" s="24"/>
      <c r="Q26" s="24"/>
      <c r="R26" s="24"/>
      <c r="S26" s="24"/>
      <c r="T26" s="24"/>
      <c r="U26" s="24"/>
      <c r="V26" s="24"/>
      <c r="W26" s="24"/>
    </row>
    <row r="27" ht="21" customHeight="1" spans="1:23">
      <c r="A27" s="26"/>
      <c r="B27" s="22" t="s">
        <v>240</v>
      </c>
      <c r="C27" s="22" t="s">
        <v>241</v>
      </c>
      <c r="D27" s="22" t="s">
        <v>88</v>
      </c>
      <c r="E27" s="22" t="s">
        <v>89</v>
      </c>
      <c r="F27" s="22" t="s">
        <v>242</v>
      </c>
      <c r="G27" s="22" t="s">
        <v>243</v>
      </c>
      <c r="H27" s="24">
        <v>108000</v>
      </c>
      <c r="I27" s="24">
        <v>108000</v>
      </c>
      <c r="J27" s="24"/>
      <c r="K27" s="24"/>
      <c r="L27" s="24">
        <v>108000</v>
      </c>
      <c r="M27" s="24"/>
      <c r="N27" s="24"/>
      <c r="O27" s="24"/>
      <c r="P27" s="24"/>
      <c r="Q27" s="24"/>
      <c r="R27" s="24"/>
      <c r="S27" s="24"/>
      <c r="T27" s="24"/>
      <c r="U27" s="24"/>
      <c r="V27" s="24"/>
      <c r="W27" s="24"/>
    </row>
    <row r="28" ht="21" customHeight="1" spans="1:23">
      <c r="A28" s="26"/>
      <c r="B28" s="22" t="s">
        <v>240</v>
      </c>
      <c r="C28" s="22" t="s">
        <v>241</v>
      </c>
      <c r="D28" s="22" t="s">
        <v>88</v>
      </c>
      <c r="E28" s="22" t="s">
        <v>89</v>
      </c>
      <c r="F28" s="22" t="s">
        <v>242</v>
      </c>
      <c r="G28" s="22" t="s">
        <v>243</v>
      </c>
      <c r="H28" s="24">
        <v>53676</v>
      </c>
      <c r="I28" s="24">
        <v>53676</v>
      </c>
      <c r="J28" s="24"/>
      <c r="K28" s="24"/>
      <c r="L28" s="24">
        <v>53676</v>
      </c>
      <c r="M28" s="24"/>
      <c r="N28" s="24"/>
      <c r="O28" s="24"/>
      <c r="P28" s="24"/>
      <c r="Q28" s="24"/>
      <c r="R28" s="24"/>
      <c r="S28" s="24"/>
      <c r="T28" s="24"/>
      <c r="U28" s="24"/>
      <c r="V28" s="24"/>
      <c r="W28" s="24"/>
    </row>
    <row r="29" ht="21" customHeight="1" spans="1:23">
      <c r="A29" s="26"/>
      <c r="B29" s="22" t="s">
        <v>244</v>
      </c>
      <c r="C29" s="22" t="s">
        <v>245</v>
      </c>
      <c r="D29" s="22" t="s">
        <v>88</v>
      </c>
      <c r="E29" s="22" t="s">
        <v>89</v>
      </c>
      <c r="F29" s="22" t="s">
        <v>246</v>
      </c>
      <c r="G29" s="22" t="s">
        <v>247</v>
      </c>
      <c r="H29" s="24">
        <v>10000</v>
      </c>
      <c r="I29" s="24">
        <v>10000</v>
      </c>
      <c r="J29" s="24"/>
      <c r="K29" s="24"/>
      <c r="L29" s="24">
        <v>10000</v>
      </c>
      <c r="M29" s="24"/>
      <c r="N29" s="24"/>
      <c r="O29" s="24"/>
      <c r="P29" s="24"/>
      <c r="Q29" s="24"/>
      <c r="R29" s="24"/>
      <c r="S29" s="24"/>
      <c r="T29" s="24"/>
      <c r="U29" s="24"/>
      <c r="V29" s="24"/>
      <c r="W29" s="24"/>
    </row>
    <row r="30" ht="21" customHeight="1" spans="1:23">
      <c r="A30" s="26"/>
      <c r="B30" s="22" t="s">
        <v>244</v>
      </c>
      <c r="C30" s="22" t="s">
        <v>245</v>
      </c>
      <c r="D30" s="22" t="s">
        <v>88</v>
      </c>
      <c r="E30" s="22" t="s">
        <v>89</v>
      </c>
      <c r="F30" s="22" t="s">
        <v>248</v>
      </c>
      <c r="G30" s="22" t="s">
        <v>249</v>
      </c>
      <c r="H30" s="24">
        <v>10000</v>
      </c>
      <c r="I30" s="24">
        <v>10000</v>
      </c>
      <c r="J30" s="24"/>
      <c r="K30" s="24"/>
      <c r="L30" s="24">
        <v>10000</v>
      </c>
      <c r="M30" s="24"/>
      <c r="N30" s="24"/>
      <c r="O30" s="24"/>
      <c r="P30" s="24"/>
      <c r="Q30" s="24"/>
      <c r="R30" s="24"/>
      <c r="S30" s="24"/>
      <c r="T30" s="24"/>
      <c r="U30" s="24"/>
      <c r="V30" s="24"/>
      <c r="W30" s="24"/>
    </row>
    <row r="31" ht="21" customHeight="1" spans="1:23">
      <c r="A31" s="26"/>
      <c r="B31" s="22" t="s">
        <v>244</v>
      </c>
      <c r="C31" s="22" t="s">
        <v>245</v>
      </c>
      <c r="D31" s="22" t="s">
        <v>88</v>
      </c>
      <c r="E31" s="22" t="s">
        <v>89</v>
      </c>
      <c r="F31" s="22" t="s">
        <v>250</v>
      </c>
      <c r="G31" s="22" t="s">
        <v>251</v>
      </c>
      <c r="H31" s="24">
        <v>10000</v>
      </c>
      <c r="I31" s="24">
        <v>10000</v>
      </c>
      <c r="J31" s="24"/>
      <c r="K31" s="24"/>
      <c r="L31" s="24">
        <v>10000</v>
      </c>
      <c r="M31" s="24"/>
      <c r="N31" s="24"/>
      <c r="O31" s="24"/>
      <c r="P31" s="24"/>
      <c r="Q31" s="24"/>
      <c r="R31" s="24"/>
      <c r="S31" s="24"/>
      <c r="T31" s="24"/>
      <c r="U31" s="24"/>
      <c r="V31" s="24"/>
      <c r="W31" s="24"/>
    </row>
    <row r="32" ht="21" customHeight="1" spans="1:23">
      <c r="A32" s="26"/>
      <c r="B32" s="22" t="s">
        <v>252</v>
      </c>
      <c r="C32" s="22" t="s">
        <v>187</v>
      </c>
      <c r="D32" s="22" t="s">
        <v>88</v>
      </c>
      <c r="E32" s="22" t="s">
        <v>89</v>
      </c>
      <c r="F32" s="22" t="s">
        <v>253</v>
      </c>
      <c r="G32" s="22" t="s">
        <v>187</v>
      </c>
      <c r="H32" s="24">
        <v>27380</v>
      </c>
      <c r="I32" s="24">
        <v>27380</v>
      </c>
      <c r="J32" s="24"/>
      <c r="K32" s="24"/>
      <c r="L32" s="24">
        <v>27380</v>
      </c>
      <c r="M32" s="24"/>
      <c r="N32" s="24"/>
      <c r="O32" s="24"/>
      <c r="P32" s="24"/>
      <c r="Q32" s="24"/>
      <c r="R32" s="24"/>
      <c r="S32" s="24"/>
      <c r="T32" s="24"/>
      <c r="U32" s="24"/>
      <c r="V32" s="24"/>
      <c r="W32" s="24"/>
    </row>
    <row r="33" ht="21" customHeight="1" spans="1:23">
      <c r="A33" s="26"/>
      <c r="B33" s="22" t="s">
        <v>244</v>
      </c>
      <c r="C33" s="22" t="s">
        <v>245</v>
      </c>
      <c r="D33" s="22" t="s">
        <v>88</v>
      </c>
      <c r="E33" s="22" t="s">
        <v>89</v>
      </c>
      <c r="F33" s="22" t="s">
        <v>254</v>
      </c>
      <c r="G33" s="22" t="s">
        <v>255</v>
      </c>
      <c r="H33" s="24">
        <v>162670</v>
      </c>
      <c r="I33" s="24">
        <v>162670</v>
      </c>
      <c r="J33" s="24"/>
      <c r="K33" s="24"/>
      <c r="L33" s="24">
        <v>162670</v>
      </c>
      <c r="M33" s="24"/>
      <c r="N33" s="24"/>
      <c r="O33" s="24"/>
      <c r="P33" s="24"/>
      <c r="Q33" s="24"/>
      <c r="R33" s="24"/>
      <c r="S33" s="24"/>
      <c r="T33" s="24"/>
      <c r="U33" s="24"/>
      <c r="V33" s="24"/>
      <c r="W33" s="24"/>
    </row>
    <row r="34" ht="21" customHeight="1" spans="1:23">
      <c r="A34" s="26"/>
      <c r="B34" s="22" t="s">
        <v>244</v>
      </c>
      <c r="C34" s="22" t="s">
        <v>245</v>
      </c>
      <c r="D34" s="22" t="s">
        <v>88</v>
      </c>
      <c r="E34" s="22" t="s">
        <v>89</v>
      </c>
      <c r="F34" s="22" t="s">
        <v>256</v>
      </c>
      <c r="G34" s="22" t="s">
        <v>257</v>
      </c>
      <c r="H34" s="24">
        <v>44400</v>
      </c>
      <c r="I34" s="24">
        <v>44400</v>
      </c>
      <c r="J34" s="24"/>
      <c r="K34" s="24"/>
      <c r="L34" s="24">
        <v>44400</v>
      </c>
      <c r="M34" s="24"/>
      <c r="N34" s="24"/>
      <c r="O34" s="24"/>
      <c r="P34" s="24"/>
      <c r="Q34" s="24"/>
      <c r="R34" s="24"/>
      <c r="S34" s="24"/>
      <c r="T34" s="24"/>
      <c r="U34" s="24"/>
      <c r="V34" s="24"/>
      <c r="W34" s="24"/>
    </row>
    <row r="35" ht="21" customHeight="1" spans="1:23">
      <c r="A35" s="26"/>
      <c r="B35" s="22" t="s">
        <v>258</v>
      </c>
      <c r="C35" s="22" t="s">
        <v>259</v>
      </c>
      <c r="D35" s="22" t="s">
        <v>92</v>
      </c>
      <c r="E35" s="22" t="s">
        <v>93</v>
      </c>
      <c r="F35" s="22" t="s">
        <v>254</v>
      </c>
      <c r="G35" s="22" t="s">
        <v>255</v>
      </c>
      <c r="H35" s="24">
        <v>290000</v>
      </c>
      <c r="I35" s="24">
        <v>290000</v>
      </c>
      <c r="J35" s="24"/>
      <c r="K35" s="24"/>
      <c r="L35" s="24">
        <v>290000</v>
      </c>
      <c r="M35" s="24"/>
      <c r="N35" s="24"/>
      <c r="O35" s="24"/>
      <c r="P35" s="24"/>
      <c r="Q35" s="24"/>
      <c r="R35" s="24"/>
      <c r="S35" s="24"/>
      <c r="T35" s="24"/>
      <c r="U35" s="24"/>
      <c r="V35" s="24"/>
      <c r="W35" s="24"/>
    </row>
    <row r="36" ht="21" customHeight="1" spans="1:23">
      <c r="A36" s="26"/>
      <c r="B36" s="22" t="s">
        <v>260</v>
      </c>
      <c r="C36" s="22" t="s">
        <v>261</v>
      </c>
      <c r="D36" s="22" t="s">
        <v>106</v>
      </c>
      <c r="E36" s="22" t="s">
        <v>107</v>
      </c>
      <c r="F36" s="22" t="s">
        <v>262</v>
      </c>
      <c r="G36" s="22" t="s">
        <v>263</v>
      </c>
      <c r="H36" s="24">
        <v>10400</v>
      </c>
      <c r="I36" s="24">
        <v>10400</v>
      </c>
      <c r="J36" s="24"/>
      <c r="K36" s="24"/>
      <c r="L36" s="24">
        <v>10400</v>
      </c>
      <c r="M36" s="24"/>
      <c r="N36" s="24"/>
      <c r="O36" s="24"/>
      <c r="P36" s="24"/>
      <c r="Q36" s="24"/>
      <c r="R36" s="24"/>
      <c r="S36" s="24"/>
      <c r="T36" s="24"/>
      <c r="U36" s="24"/>
      <c r="V36" s="24"/>
      <c r="W36" s="24"/>
    </row>
    <row r="37" ht="21" customHeight="1" spans="1:23">
      <c r="A37" s="26"/>
      <c r="B37" s="22" t="s">
        <v>264</v>
      </c>
      <c r="C37" s="22" t="s">
        <v>265</v>
      </c>
      <c r="D37" s="22" t="s">
        <v>88</v>
      </c>
      <c r="E37" s="22" t="s">
        <v>89</v>
      </c>
      <c r="F37" s="22" t="s">
        <v>266</v>
      </c>
      <c r="G37" s="22" t="s">
        <v>265</v>
      </c>
      <c r="H37" s="24">
        <v>43694.88</v>
      </c>
      <c r="I37" s="24">
        <v>43694.88</v>
      </c>
      <c r="J37" s="24"/>
      <c r="K37" s="24"/>
      <c r="L37" s="24">
        <v>43694.88</v>
      </c>
      <c r="M37" s="24"/>
      <c r="N37" s="24"/>
      <c r="O37" s="24"/>
      <c r="P37" s="24"/>
      <c r="Q37" s="24"/>
      <c r="R37" s="24"/>
      <c r="S37" s="24"/>
      <c r="T37" s="24"/>
      <c r="U37" s="24"/>
      <c r="V37" s="24"/>
      <c r="W37" s="24"/>
    </row>
    <row r="38" ht="21" customHeight="1" spans="1:23">
      <c r="A38" s="26"/>
      <c r="B38" s="22" t="s">
        <v>267</v>
      </c>
      <c r="C38" s="22" t="s">
        <v>268</v>
      </c>
      <c r="D38" s="22" t="s">
        <v>88</v>
      </c>
      <c r="E38" s="22" t="s">
        <v>89</v>
      </c>
      <c r="F38" s="22" t="s">
        <v>269</v>
      </c>
      <c r="G38" s="22" t="s">
        <v>268</v>
      </c>
      <c r="H38" s="24">
        <v>51000</v>
      </c>
      <c r="I38" s="24">
        <v>51000</v>
      </c>
      <c r="J38" s="24"/>
      <c r="K38" s="24"/>
      <c r="L38" s="24">
        <v>51000</v>
      </c>
      <c r="M38" s="24"/>
      <c r="N38" s="24"/>
      <c r="O38" s="24"/>
      <c r="P38" s="24"/>
      <c r="Q38" s="24"/>
      <c r="R38" s="24"/>
      <c r="S38" s="24"/>
      <c r="T38" s="24"/>
      <c r="U38" s="24"/>
      <c r="V38" s="24"/>
      <c r="W38" s="24"/>
    </row>
    <row r="39" ht="21" customHeight="1" spans="1:23">
      <c r="A39" s="26"/>
      <c r="B39" s="22" t="s">
        <v>270</v>
      </c>
      <c r="C39" s="22" t="s">
        <v>271</v>
      </c>
      <c r="D39" s="22" t="s">
        <v>88</v>
      </c>
      <c r="E39" s="22" t="s">
        <v>89</v>
      </c>
      <c r="F39" s="22" t="s">
        <v>272</v>
      </c>
      <c r="G39" s="22" t="s">
        <v>273</v>
      </c>
      <c r="H39" s="24">
        <v>457800</v>
      </c>
      <c r="I39" s="24">
        <v>457800</v>
      </c>
      <c r="J39" s="24"/>
      <c r="K39" s="24"/>
      <c r="L39" s="24">
        <v>457800</v>
      </c>
      <c r="M39" s="24"/>
      <c r="N39" s="24"/>
      <c r="O39" s="24"/>
      <c r="P39" s="24"/>
      <c r="Q39" s="24"/>
      <c r="R39" s="24"/>
      <c r="S39" s="24"/>
      <c r="T39" s="24"/>
      <c r="U39" s="24"/>
      <c r="V39" s="24"/>
      <c r="W39" s="24"/>
    </row>
    <row r="40" ht="21" customHeight="1" spans="1:23">
      <c r="A40" s="26"/>
      <c r="B40" s="22" t="s">
        <v>274</v>
      </c>
      <c r="C40" s="22" t="s">
        <v>275</v>
      </c>
      <c r="D40" s="22" t="s">
        <v>106</v>
      </c>
      <c r="E40" s="22" t="s">
        <v>107</v>
      </c>
      <c r="F40" s="22" t="s">
        <v>276</v>
      </c>
      <c r="G40" s="22" t="s">
        <v>277</v>
      </c>
      <c r="H40" s="24">
        <v>563127.36</v>
      </c>
      <c r="I40" s="24">
        <v>563127.36</v>
      </c>
      <c r="J40" s="24"/>
      <c r="K40" s="24"/>
      <c r="L40" s="24">
        <v>563127.36</v>
      </c>
      <c r="M40" s="24"/>
      <c r="N40" s="24"/>
      <c r="O40" s="24"/>
      <c r="P40" s="24"/>
      <c r="Q40" s="24"/>
      <c r="R40" s="24"/>
      <c r="S40" s="24"/>
      <c r="T40" s="24"/>
      <c r="U40" s="24"/>
      <c r="V40" s="24"/>
      <c r="W40" s="24"/>
    </row>
    <row r="41" ht="21" customHeight="1" spans="1:23">
      <c r="A41" s="26"/>
      <c r="B41" s="22" t="s">
        <v>278</v>
      </c>
      <c r="C41" s="22" t="s">
        <v>279</v>
      </c>
      <c r="D41" s="22" t="s">
        <v>112</v>
      </c>
      <c r="E41" s="22" t="s">
        <v>113</v>
      </c>
      <c r="F41" s="22" t="s">
        <v>280</v>
      </c>
      <c r="G41" s="22" t="s">
        <v>281</v>
      </c>
      <c r="H41" s="24">
        <v>241717.2</v>
      </c>
      <c r="I41" s="24">
        <v>241717.2</v>
      </c>
      <c r="J41" s="24"/>
      <c r="K41" s="24"/>
      <c r="L41" s="24">
        <v>241717.2</v>
      </c>
      <c r="M41" s="24"/>
      <c r="N41" s="24"/>
      <c r="O41" s="24"/>
      <c r="P41" s="24"/>
      <c r="Q41" s="24"/>
      <c r="R41" s="24"/>
      <c r="S41" s="24"/>
      <c r="T41" s="24"/>
      <c r="U41" s="24"/>
      <c r="V41" s="24"/>
      <c r="W41" s="24"/>
    </row>
    <row r="42" ht="21" customHeight="1" spans="1:23">
      <c r="A42" s="36" t="s">
        <v>133</v>
      </c>
      <c r="B42" s="153"/>
      <c r="C42" s="153"/>
      <c r="D42" s="153"/>
      <c r="E42" s="153"/>
      <c r="F42" s="153"/>
      <c r="G42" s="154"/>
      <c r="H42" s="24">
        <v>10115644.43</v>
      </c>
      <c r="I42" s="24">
        <v>10115644.43</v>
      </c>
      <c r="J42" s="24"/>
      <c r="K42" s="24"/>
      <c r="L42" s="24">
        <v>10115644.43</v>
      </c>
      <c r="M42" s="24"/>
      <c r="N42" s="24"/>
      <c r="O42" s="24"/>
      <c r="P42" s="24"/>
      <c r="Q42" s="24"/>
      <c r="R42" s="24"/>
      <c r="S42" s="24"/>
      <c r="T42" s="24"/>
      <c r="U42" s="24"/>
      <c r="V42" s="24"/>
      <c r="W42" s="24"/>
    </row>
  </sheetData>
  <mergeCells count="30">
    <mergeCell ref="A3:W3"/>
    <mergeCell ref="A4:G4"/>
    <mergeCell ref="H5:W5"/>
    <mergeCell ref="I6:M6"/>
    <mergeCell ref="N6:P6"/>
    <mergeCell ref="R6:W6"/>
    <mergeCell ref="A42:G4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workbookViewId="0">
      <pane ySplit="1" topLeftCell="A2" activePane="bottomLeft" state="frozen"/>
      <selection/>
      <selection pane="bottomLeft" activeCell="C12" sqref="C1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118" t="s">
        <v>282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"单位名称："&amp;"中国人民政治协商会议双江拉祜族佤族布朗族傣族自治县委员会"</f>
        <v>单位名称：中国人民政治协商会议双江拉祜族佤族布朗族傣族自治县委员会</v>
      </c>
      <c r="B4" s="9"/>
      <c r="C4" s="9"/>
      <c r="D4" s="9"/>
      <c r="E4" s="9"/>
      <c r="F4" s="9"/>
      <c r="G4" s="9"/>
      <c r="H4" s="9"/>
      <c r="I4" s="10"/>
      <c r="J4" s="10"/>
      <c r="K4" s="10"/>
      <c r="L4" s="10"/>
      <c r="M4" s="10"/>
      <c r="N4" s="10"/>
      <c r="O4" s="10"/>
      <c r="P4" s="10"/>
      <c r="Q4" s="10"/>
      <c r="R4" s="2"/>
      <c r="S4" s="2"/>
      <c r="T4" s="2"/>
      <c r="U4" s="4"/>
      <c r="V4" s="2"/>
      <c r="W4" s="118" t="s">
        <v>182</v>
      </c>
    </row>
    <row r="5" ht="18.75" customHeight="1" spans="1:23">
      <c r="A5" s="11" t="s">
        <v>283</v>
      </c>
      <c r="B5" s="12" t="s">
        <v>196</v>
      </c>
      <c r="C5" s="11" t="s">
        <v>197</v>
      </c>
      <c r="D5" s="11" t="s">
        <v>284</v>
      </c>
      <c r="E5" s="12" t="s">
        <v>198</v>
      </c>
      <c r="F5" s="12" t="s">
        <v>199</v>
      </c>
      <c r="G5" s="12" t="s">
        <v>285</v>
      </c>
      <c r="H5" s="12" t="s">
        <v>286</v>
      </c>
      <c r="I5" s="32" t="s">
        <v>57</v>
      </c>
      <c r="J5" s="13" t="s">
        <v>287</v>
      </c>
      <c r="K5" s="14"/>
      <c r="L5" s="14"/>
      <c r="M5" s="15"/>
      <c r="N5" s="13" t="s">
        <v>204</v>
      </c>
      <c r="O5" s="14"/>
      <c r="P5" s="15"/>
      <c r="Q5" s="12" t="s">
        <v>63</v>
      </c>
      <c r="R5" s="13" t="s">
        <v>78</v>
      </c>
      <c r="S5" s="14"/>
      <c r="T5" s="14"/>
      <c r="U5" s="14"/>
      <c r="V5" s="14"/>
      <c r="W5" s="15"/>
    </row>
    <row r="6" ht="18.75" customHeight="1" spans="1:23">
      <c r="A6" s="16"/>
      <c r="B6" s="33"/>
      <c r="C6" s="16"/>
      <c r="D6" s="16"/>
      <c r="E6" s="17"/>
      <c r="F6" s="17"/>
      <c r="G6" s="17"/>
      <c r="H6" s="17"/>
      <c r="I6" s="33"/>
      <c r="J6" s="141" t="s">
        <v>60</v>
      </c>
      <c r="K6" s="142"/>
      <c r="L6" s="12" t="s">
        <v>61</v>
      </c>
      <c r="M6" s="12" t="s">
        <v>62</v>
      </c>
      <c r="N6" s="12" t="s">
        <v>60</v>
      </c>
      <c r="O6" s="12" t="s">
        <v>61</v>
      </c>
      <c r="P6" s="12" t="s">
        <v>62</v>
      </c>
      <c r="Q6" s="17"/>
      <c r="R6" s="12" t="s">
        <v>59</v>
      </c>
      <c r="S6" s="11" t="s">
        <v>70</v>
      </c>
      <c r="T6" s="11" t="s">
        <v>210</v>
      </c>
      <c r="U6" s="11" t="s">
        <v>66</v>
      </c>
      <c r="V6" s="11" t="s">
        <v>67</v>
      </c>
      <c r="W6" s="11" t="s">
        <v>68</v>
      </c>
    </row>
    <row r="7" ht="18.75" customHeight="1" spans="1:23">
      <c r="A7" s="33"/>
      <c r="B7" s="33"/>
      <c r="C7" s="33"/>
      <c r="D7" s="33"/>
      <c r="E7" s="33"/>
      <c r="F7" s="33"/>
      <c r="G7" s="33"/>
      <c r="H7" s="33"/>
      <c r="I7" s="33"/>
      <c r="J7" s="143" t="s">
        <v>59</v>
      </c>
      <c r="K7" s="112"/>
      <c r="L7" s="33"/>
      <c r="M7" s="33"/>
      <c r="N7" s="33"/>
      <c r="O7" s="33"/>
      <c r="P7" s="33"/>
      <c r="Q7" s="33"/>
      <c r="R7" s="33"/>
      <c r="S7" s="144"/>
      <c r="T7" s="144"/>
      <c r="U7" s="144"/>
      <c r="V7" s="144"/>
      <c r="W7" s="144"/>
    </row>
    <row r="8" ht="18.75" customHeight="1" spans="1:23">
      <c r="A8" s="18"/>
      <c r="B8" s="34"/>
      <c r="C8" s="18"/>
      <c r="D8" s="18"/>
      <c r="E8" s="19"/>
      <c r="F8" s="19"/>
      <c r="G8" s="19"/>
      <c r="H8" s="19"/>
      <c r="I8" s="34"/>
      <c r="J8" s="65" t="s">
        <v>59</v>
      </c>
      <c r="K8" s="65" t="s">
        <v>288</v>
      </c>
      <c r="L8" s="19"/>
      <c r="M8" s="19"/>
      <c r="N8" s="19"/>
      <c r="O8" s="19"/>
      <c r="P8" s="19"/>
      <c r="Q8" s="19"/>
      <c r="R8" s="19"/>
      <c r="S8" s="19"/>
      <c r="T8" s="19"/>
      <c r="U8" s="34"/>
      <c r="V8" s="19"/>
      <c r="W8" s="19"/>
    </row>
    <row r="9" ht="18.75" customHeight="1" spans="1:23">
      <c r="A9" s="139">
        <v>1</v>
      </c>
      <c r="B9" s="139">
        <v>2</v>
      </c>
      <c r="C9" s="139">
        <v>3</v>
      </c>
      <c r="D9" s="139">
        <v>4</v>
      </c>
      <c r="E9" s="139">
        <v>5</v>
      </c>
      <c r="F9" s="139">
        <v>6</v>
      </c>
      <c r="G9" s="139">
        <v>7</v>
      </c>
      <c r="H9" s="139">
        <v>8</v>
      </c>
      <c r="I9" s="139">
        <v>9</v>
      </c>
      <c r="J9" s="139">
        <v>10</v>
      </c>
      <c r="K9" s="139">
        <v>11</v>
      </c>
      <c r="L9" s="139">
        <v>12</v>
      </c>
      <c r="M9" s="139">
        <v>13</v>
      </c>
      <c r="N9" s="139">
        <v>14</v>
      </c>
      <c r="O9" s="139">
        <v>15</v>
      </c>
      <c r="P9" s="139">
        <v>16</v>
      </c>
      <c r="Q9" s="139">
        <v>17</v>
      </c>
      <c r="R9" s="139">
        <v>18</v>
      </c>
      <c r="S9" s="139">
        <v>19</v>
      </c>
      <c r="T9" s="139">
        <v>20</v>
      </c>
      <c r="U9" s="139">
        <v>21</v>
      </c>
      <c r="V9" s="139">
        <v>22</v>
      </c>
      <c r="W9" s="139">
        <v>23</v>
      </c>
    </row>
    <row r="10" ht="18.75" customHeight="1" spans="1:23">
      <c r="A10" s="22"/>
      <c r="B10" s="22"/>
      <c r="C10" s="22" t="s">
        <v>289</v>
      </c>
      <c r="D10" s="22"/>
      <c r="E10" s="22"/>
      <c r="F10" s="22"/>
      <c r="G10" s="22"/>
      <c r="H10" s="22"/>
      <c r="I10" s="24">
        <v>300000</v>
      </c>
      <c r="J10" s="24">
        <v>300000</v>
      </c>
      <c r="K10" s="24">
        <v>300000</v>
      </c>
      <c r="L10" s="24"/>
      <c r="M10" s="24"/>
      <c r="N10" s="24"/>
      <c r="O10" s="24"/>
      <c r="P10" s="24"/>
      <c r="Q10" s="24"/>
      <c r="R10" s="24"/>
      <c r="S10" s="24"/>
      <c r="T10" s="24"/>
      <c r="U10" s="24"/>
      <c r="V10" s="24"/>
      <c r="W10" s="24"/>
    </row>
    <row r="11" ht="18.75" customHeight="1" spans="1:23">
      <c r="A11" s="140" t="s">
        <v>290</v>
      </c>
      <c r="B11" s="140" t="s">
        <v>291</v>
      </c>
      <c r="C11" s="22" t="s">
        <v>289</v>
      </c>
      <c r="D11" s="140" t="s">
        <v>71</v>
      </c>
      <c r="E11" s="140" t="s">
        <v>94</v>
      </c>
      <c r="F11" s="140" t="s">
        <v>95</v>
      </c>
      <c r="G11" s="140" t="s">
        <v>254</v>
      </c>
      <c r="H11" s="140" t="s">
        <v>255</v>
      </c>
      <c r="I11" s="24">
        <v>300000</v>
      </c>
      <c r="J11" s="24">
        <v>300000</v>
      </c>
      <c r="K11" s="24">
        <v>300000</v>
      </c>
      <c r="L11" s="24"/>
      <c r="M11" s="24"/>
      <c r="N11" s="24"/>
      <c r="O11" s="24"/>
      <c r="P11" s="24"/>
      <c r="Q11" s="24"/>
      <c r="R11" s="24"/>
      <c r="S11" s="24"/>
      <c r="T11" s="24"/>
      <c r="U11" s="24"/>
      <c r="V11" s="24"/>
      <c r="W11" s="24"/>
    </row>
    <row r="12" ht="18.75" customHeight="1" spans="1:23">
      <c r="A12" s="26"/>
      <c r="B12" s="26"/>
      <c r="C12" s="22" t="s">
        <v>292</v>
      </c>
      <c r="D12" s="26"/>
      <c r="E12" s="26"/>
      <c r="F12" s="26"/>
      <c r="G12" s="26"/>
      <c r="H12" s="26"/>
      <c r="I12" s="24">
        <v>3200</v>
      </c>
      <c r="J12" s="24">
        <v>3200</v>
      </c>
      <c r="K12" s="24">
        <v>3200</v>
      </c>
      <c r="L12" s="24"/>
      <c r="M12" s="24"/>
      <c r="N12" s="24"/>
      <c r="O12" s="24"/>
      <c r="P12" s="24"/>
      <c r="Q12" s="24"/>
      <c r="R12" s="24"/>
      <c r="S12" s="24"/>
      <c r="T12" s="24"/>
      <c r="U12" s="24"/>
      <c r="V12" s="24"/>
      <c r="W12" s="24"/>
    </row>
    <row r="13" ht="18.75" customHeight="1" spans="1:23">
      <c r="A13" s="140" t="s">
        <v>290</v>
      </c>
      <c r="B13" s="140" t="s">
        <v>293</v>
      </c>
      <c r="C13" s="22" t="s">
        <v>292</v>
      </c>
      <c r="D13" s="140" t="s">
        <v>71</v>
      </c>
      <c r="E13" s="140" t="s">
        <v>100</v>
      </c>
      <c r="F13" s="140" t="s">
        <v>101</v>
      </c>
      <c r="G13" s="140" t="s">
        <v>254</v>
      </c>
      <c r="H13" s="140" t="s">
        <v>255</v>
      </c>
      <c r="I13" s="24">
        <v>3200</v>
      </c>
      <c r="J13" s="24">
        <v>3200</v>
      </c>
      <c r="K13" s="24">
        <v>3200</v>
      </c>
      <c r="L13" s="24"/>
      <c r="M13" s="24"/>
      <c r="N13" s="24"/>
      <c r="O13" s="24"/>
      <c r="P13" s="24"/>
      <c r="Q13" s="24"/>
      <c r="R13" s="24"/>
      <c r="S13" s="24"/>
      <c r="T13" s="24"/>
      <c r="U13" s="24"/>
      <c r="V13" s="24"/>
      <c r="W13" s="24"/>
    </row>
    <row r="14" ht="18.75" customHeight="1" spans="1:23">
      <c r="A14" s="26"/>
      <c r="B14" s="26"/>
      <c r="C14" s="22" t="s">
        <v>294</v>
      </c>
      <c r="D14" s="26"/>
      <c r="E14" s="26"/>
      <c r="F14" s="26"/>
      <c r="G14" s="26"/>
      <c r="H14" s="26"/>
      <c r="I14" s="24">
        <v>50000</v>
      </c>
      <c r="J14" s="24">
        <v>50000</v>
      </c>
      <c r="K14" s="24">
        <v>50000</v>
      </c>
      <c r="L14" s="24"/>
      <c r="M14" s="24"/>
      <c r="N14" s="24"/>
      <c r="O14" s="24"/>
      <c r="P14" s="24"/>
      <c r="Q14" s="24"/>
      <c r="R14" s="24"/>
      <c r="S14" s="24"/>
      <c r="T14" s="24"/>
      <c r="U14" s="24"/>
      <c r="V14" s="24"/>
      <c r="W14" s="24"/>
    </row>
    <row r="15" ht="18.75" customHeight="1" spans="1:23">
      <c r="A15" s="140" t="s">
        <v>290</v>
      </c>
      <c r="B15" s="140" t="s">
        <v>295</v>
      </c>
      <c r="C15" s="22" t="s">
        <v>294</v>
      </c>
      <c r="D15" s="140" t="s">
        <v>71</v>
      </c>
      <c r="E15" s="140" t="s">
        <v>96</v>
      </c>
      <c r="F15" s="140" t="s">
        <v>97</v>
      </c>
      <c r="G15" s="140" t="s">
        <v>254</v>
      </c>
      <c r="H15" s="140" t="s">
        <v>255</v>
      </c>
      <c r="I15" s="24">
        <v>50000</v>
      </c>
      <c r="J15" s="24">
        <v>50000</v>
      </c>
      <c r="K15" s="24">
        <v>50000</v>
      </c>
      <c r="L15" s="24"/>
      <c r="M15" s="24"/>
      <c r="N15" s="24"/>
      <c r="O15" s="24"/>
      <c r="P15" s="24"/>
      <c r="Q15" s="24"/>
      <c r="R15" s="24"/>
      <c r="S15" s="24"/>
      <c r="T15" s="24"/>
      <c r="U15" s="24"/>
      <c r="V15" s="24"/>
      <c r="W15" s="24"/>
    </row>
    <row r="16" ht="18.75" customHeight="1" spans="1:23">
      <c r="A16" s="26"/>
      <c r="B16" s="26"/>
      <c r="C16" s="22" t="s">
        <v>296</v>
      </c>
      <c r="D16" s="26"/>
      <c r="E16" s="26"/>
      <c r="F16" s="26"/>
      <c r="G16" s="26"/>
      <c r="H16" s="26"/>
      <c r="I16" s="24">
        <v>250000</v>
      </c>
      <c r="J16" s="24">
        <v>250000</v>
      </c>
      <c r="K16" s="24">
        <v>250000</v>
      </c>
      <c r="L16" s="24"/>
      <c r="M16" s="24"/>
      <c r="N16" s="24"/>
      <c r="O16" s="24"/>
      <c r="P16" s="24"/>
      <c r="Q16" s="24"/>
      <c r="R16" s="24"/>
      <c r="S16" s="24"/>
      <c r="T16" s="24"/>
      <c r="U16" s="24"/>
      <c r="V16" s="24"/>
      <c r="W16" s="24"/>
    </row>
    <row r="17" ht="18.75" customHeight="1" spans="1:23">
      <c r="A17" s="140" t="s">
        <v>297</v>
      </c>
      <c r="B17" s="140" t="s">
        <v>298</v>
      </c>
      <c r="C17" s="22" t="s">
        <v>296</v>
      </c>
      <c r="D17" s="140" t="s">
        <v>71</v>
      </c>
      <c r="E17" s="140" t="s">
        <v>90</v>
      </c>
      <c r="F17" s="140" t="s">
        <v>91</v>
      </c>
      <c r="G17" s="140" t="s">
        <v>299</v>
      </c>
      <c r="H17" s="140" t="s">
        <v>300</v>
      </c>
      <c r="I17" s="24">
        <v>250000</v>
      </c>
      <c r="J17" s="24">
        <v>250000</v>
      </c>
      <c r="K17" s="24">
        <v>250000</v>
      </c>
      <c r="L17" s="24"/>
      <c r="M17" s="24"/>
      <c r="N17" s="24"/>
      <c r="O17" s="24"/>
      <c r="P17" s="24"/>
      <c r="Q17" s="24"/>
      <c r="R17" s="24"/>
      <c r="S17" s="24"/>
      <c r="T17" s="24"/>
      <c r="U17" s="24"/>
      <c r="V17" s="24"/>
      <c r="W17" s="24"/>
    </row>
    <row r="18" ht="18.75" customHeight="1" spans="1:23">
      <c r="A18" s="26"/>
      <c r="B18" s="26"/>
      <c r="C18" s="22" t="s">
        <v>301</v>
      </c>
      <c r="D18" s="26"/>
      <c r="E18" s="26"/>
      <c r="F18" s="26"/>
      <c r="G18" s="26"/>
      <c r="H18" s="26"/>
      <c r="I18" s="24">
        <v>60000</v>
      </c>
      <c r="J18" s="24">
        <v>60000</v>
      </c>
      <c r="K18" s="24">
        <v>60000</v>
      </c>
      <c r="L18" s="24"/>
      <c r="M18" s="24"/>
      <c r="N18" s="24"/>
      <c r="O18" s="24"/>
      <c r="P18" s="24"/>
      <c r="Q18" s="24"/>
      <c r="R18" s="24"/>
      <c r="S18" s="24"/>
      <c r="T18" s="24"/>
      <c r="U18" s="24"/>
      <c r="V18" s="24"/>
      <c r="W18" s="24"/>
    </row>
    <row r="19" ht="18.75" customHeight="1" spans="1:23">
      <c r="A19" s="140" t="s">
        <v>302</v>
      </c>
      <c r="B19" s="140" t="s">
        <v>303</v>
      </c>
      <c r="C19" s="22" t="s">
        <v>301</v>
      </c>
      <c r="D19" s="140" t="s">
        <v>71</v>
      </c>
      <c r="E19" s="140" t="s">
        <v>92</v>
      </c>
      <c r="F19" s="140" t="s">
        <v>93</v>
      </c>
      <c r="G19" s="140" t="s">
        <v>254</v>
      </c>
      <c r="H19" s="140" t="s">
        <v>255</v>
      </c>
      <c r="I19" s="24">
        <v>60000</v>
      </c>
      <c r="J19" s="24">
        <v>60000</v>
      </c>
      <c r="K19" s="24">
        <v>60000</v>
      </c>
      <c r="L19" s="24"/>
      <c r="M19" s="24"/>
      <c r="N19" s="24"/>
      <c r="O19" s="24"/>
      <c r="P19" s="24"/>
      <c r="Q19" s="24"/>
      <c r="R19" s="24"/>
      <c r="S19" s="24"/>
      <c r="T19" s="24"/>
      <c r="U19" s="24"/>
      <c r="V19" s="24"/>
      <c r="W19" s="24"/>
    </row>
    <row r="20" ht="18.75" customHeight="1" spans="1:23">
      <c r="A20" s="26"/>
      <c r="B20" s="26"/>
      <c r="C20" s="22" t="s">
        <v>304</v>
      </c>
      <c r="D20" s="26"/>
      <c r="E20" s="26"/>
      <c r="F20" s="26"/>
      <c r="G20" s="26"/>
      <c r="H20" s="26"/>
      <c r="I20" s="24">
        <v>500000</v>
      </c>
      <c r="J20" s="24">
        <v>500000</v>
      </c>
      <c r="K20" s="24">
        <v>500000</v>
      </c>
      <c r="L20" s="24"/>
      <c r="M20" s="24"/>
      <c r="N20" s="24"/>
      <c r="O20" s="24"/>
      <c r="P20" s="24"/>
      <c r="Q20" s="24"/>
      <c r="R20" s="24"/>
      <c r="S20" s="24"/>
      <c r="T20" s="24"/>
      <c r="U20" s="24"/>
      <c r="V20" s="24"/>
      <c r="W20" s="24"/>
    </row>
    <row r="21" ht="18.75" customHeight="1" spans="1:23">
      <c r="A21" s="140" t="s">
        <v>302</v>
      </c>
      <c r="B21" s="140" t="s">
        <v>305</v>
      </c>
      <c r="C21" s="22" t="s">
        <v>304</v>
      </c>
      <c r="D21" s="140" t="s">
        <v>71</v>
      </c>
      <c r="E21" s="140" t="s">
        <v>94</v>
      </c>
      <c r="F21" s="140" t="s">
        <v>95</v>
      </c>
      <c r="G21" s="140" t="s">
        <v>254</v>
      </c>
      <c r="H21" s="140" t="s">
        <v>255</v>
      </c>
      <c r="I21" s="24">
        <v>440000</v>
      </c>
      <c r="J21" s="24">
        <v>440000</v>
      </c>
      <c r="K21" s="24">
        <v>440000</v>
      </c>
      <c r="L21" s="24"/>
      <c r="M21" s="24"/>
      <c r="N21" s="24"/>
      <c r="O21" s="24"/>
      <c r="P21" s="24"/>
      <c r="Q21" s="24"/>
      <c r="R21" s="24"/>
      <c r="S21" s="24"/>
      <c r="T21" s="24"/>
      <c r="U21" s="24"/>
      <c r="V21" s="24"/>
      <c r="W21" s="24"/>
    </row>
    <row r="22" ht="18.75" customHeight="1" spans="1:23">
      <c r="A22" s="140" t="s">
        <v>302</v>
      </c>
      <c r="B22" s="140" t="s">
        <v>305</v>
      </c>
      <c r="C22" s="22" t="s">
        <v>304</v>
      </c>
      <c r="D22" s="140" t="s">
        <v>71</v>
      </c>
      <c r="E22" s="140" t="s">
        <v>94</v>
      </c>
      <c r="F22" s="140" t="s">
        <v>95</v>
      </c>
      <c r="G22" s="140" t="s">
        <v>269</v>
      </c>
      <c r="H22" s="140" t="s">
        <v>268</v>
      </c>
      <c r="I22" s="24">
        <v>60000</v>
      </c>
      <c r="J22" s="24">
        <v>60000</v>
      </c>
      <c r="K22" s="24">
        <v>60000</v>
      </c>
      <c r="L22" s="24"/>
      <c r="M22" s="24"/>
      <c r="N22" s="24"/>
      <c r="O22" s="24"/>
      <c r="P22" s="24"/>
      <c r="Q22" s="24"/>
      <c r="R22" s="24"/>
      <c r="S22" s="24"/>
      <c r="T22" s="24"/>
      <c r="U22" s="24"/>
      <c r="V22" s="24"/>
      <c r="W22" s="24"/>
    </row>
    <row r="23" ht="18.75" customHeight="1" spans="1:23">
      <c r="A23" s="26"/>
      <c r="B23" s="26"/>
      <c r="C23" s="22" t="s">
        <v>306</v>
      </c>
      <c r="D23" s="26"/>
      <c r="E23" s="26"/>
      <c r="F23" s="26"/>
      <c r="G23" s="26"/>
      <c r="H23" s="26"/>
      <c r="I23" s="24">
        <v>220000</v>
      </c>
      <c r="J23" s="24">
        <v>220000</v>
      </c>
      <c r="K23" s="24">
        <v>220000</v>
      </c>
      <c r="L23" s="24"/>
      <c r="M23" s="24"/>
      <c r="N23" s="24"/>
      <c r="O23" s="24"/>
      <c r="P23" s="24"/>
      <c r="Q23" s="24"/>
      <c r="R23" s="24"/>
      <c r="S23" s="24"/>
      <c r="T23" s="24"/>
      <c r="U23" s="24"/>
      <c r="V23" s="24"/>
      <c r="W23" s="24"/>
    </row>
    <row r="24" ht="18.75" customHeight="1" spans="1:23">
      <c r="A24" s="140" t="s">
        <v>290</v>
      </c>
      <c r="B24" s="140" t="s">
        <v>307</v>
      </c>
      <c r="C24" s="22" t="s">
        <v>306</v>
      </c>
      <c r="D24" s="140" t="s">
        <v>71</v>
      </c>
      <c r="E24" s="140" t="s">
        <v>94</v>
      </c>
      <c r="F24" s="140" t="s">
        <v>95</v>
      </c>
      <c r="G24" s="140" t="s">
        <v>254</v>
      </c>
      <c r="H24" s="140" t="s">
        <v>255</v>
      </c>
      <c r="I24" s="24">
        <v>220000</v>
      </c>
      <c r="J24" s="24">
        <v>220000</v>
      </c>
      <c r="K24" s="24">
        <v>220000</v>
      </c>
      <c r="L24" s="24"/>
      <c r="M24" s="24"/>
      <c r="N24" s="24"/>
      <c r="O24" s="24"/>
      <c r="P24" s="24"/>
      <c r="Q24" s="24"/>
      <c r="R24" s="24"/>
      <c r="S24" s="24"/>
      <c r="T24" s="24"/>
      <c r="U24" s="24"/>
      <c r="V24" s="24"/>
      <c r="W24" s="24"/>
    </row>
    <row r="25" ht="18.75" customHeight="1" spans="1:23">
      <c r="A25" s="26"/>
      <c r="B25" s="26"/>
      <c r="C25" s="22" t="s">
        <v>308</v>
      </c>
      <c r="D25" s="26"/>
      <c r="E25" s="26"/>
      <c r="F25" s="26"/>
      <c r="G25" s="26"/>
      <c r="H25" s="26"/>
      <c r="I25" s="24">
        <v>116800</v>
      </c>
      <c r="J25" s="24">
        <v>116800</v>
      </c>
      <c r="K25" s="24">
        <v>116800</v>
      </c>
      <c r="L25" s="24"/>
      <c r="M25" s="24"/>
      <c r="N25" s="24"/>
      <c r="O25" s="24"/>
      <c r="P25" s="24"/>
      <c r="Q25" s="24"/>
      <c r="R25" s="24"/>
      <c r="S25" s="24"/>
      <c r="T25" s="24"/>
      <c r="U25" s="24"/>
      <c r="V25" s="24"/>
      <c r="W25" s="24"/>
    </row>
    <row r="26" ht="18.75" customHeight="1" spans="1:23">
      <c r="A26" s="140" t="s">
        <v>297</v>
      </c>
      <c r="B26" s="140" t="s">
        <v>309</v>
      </c>
      <c r="C26" s="22" t="s">
        <v>308</v>
      </c>
      <c r="D26" s="140" t="s">
        <v>71</v>
      </c>
      <c r="E26" s="140" t="s">
        <v>92</v>
      </c>
      <c r="F26" s="140" t="s">
        <v>93</v>
      </c>
      <c r="G26" s="140" t="s">
        <v>254</v>
      </c>
      <c r="H26" s="140" t="s">
        <v>255</v>
      </c>
      <c r="I26" s="24">
        <v>116800</v>
      </c>
      <c r="J26" s="24">
        <v>116800</v>
      </c>
      <c r="K26" s="24">
        <v>116800</v>
      </c>
      <c r="L26" s="24"/>
      <c r="M26" s="24"/>
      <c r="N26" s="24"/>
      <c r="O26" s="24"/>
      <c r="P26" s="24"/>
      <c r="Q26" s="24"/>
      <c r="R26" s="24"/>
      <c r="S26" s="24"/>
      <c r="T26" s="24"/>
      <c r="U26" s="24"/>
      <c r="V26" s="24"/>
      <c r="W26" s="24"/>
    </row>
    <row r="27" ht="18.75" customHeight="1" spans="1:23">
      <c r="A27" s="36" t="s">
        <v>133</v>
      </c>
      <c r="B27" s="37"/>
      <c r="C27" s="37"/>
      <c r="D27" s="37"/>
      <c r="E27" s="37"/>
      <c r="F27" s="37"/>
      <c r="G27" s="37"/>
      <c r="H27" s="38"/>
      <c r="I27" s="24">
        <v>1500000</v>
      </c>
      <c r="J27" s="24">
        <v>1500000</v>
      </c>
      <c r="K27" s="24">
        <v>1500000</v>
      </c>
      <c r="L27" s="24"/>
      <c r="M27" s="24"/>
      <c r="N27" s="24"/>
      <c r="O27" s="24"/>
      <c r="P27" s="24"/>
      <c r="Q27" s="24"/>
      <c r="R27" s="24"/>
      <c r="S27" s="24"/>
      <c r="T27" s="24"/>
      <c r="U27" s="24"/>
      <c r="V27" s="24"/>
      <c r="W27" s="24"/>
    </row>
  </sheetData>
  <mergeCells count="28">
    <mergeCell ref="A3:W3"/>
    <mergeCell ref="A4:H4"/>
    <mergeCell ref="J5:M5"/>
    <mergeCell ref="N5:P5"/>
    <mergeCell ref="R5:W5"/>
    <mergeCell ref="A27:H2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0"/>
  <sheetViews>
    <sheetView showZeros="0" tabSelected="1" topLeftCell="B1" workbookViewId="0">
      <pane ySplit="1" topLeftCell="A16" activePane="bottomLeft" state="frozen"/>
      <selection/>
      <selection pane="bottomLeft" activeCell="J28" sqref="J2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102" t="s">
        <v>310</v>
      </c>
    </row>
    <row r="3" ht="36.75" customHeight="1" spans="1:10">
      <c r="A3" s="6" t="str">
        <f>"2025"&amp;"年部门项目支出绩效目标表"</f>
        <v>2025年部门项目支出绩效目标表</v>
      </c>
      <c r="B3" s="7"/>
      <c r="C3" s="7"/>
      <c r="D3" s="7"/>
      <c r="E3" s="7"/>
      <c r="F3" s="64"/>
      <c r="G3" s="7"/>
      <c r="H3" s="64"/>
      <c r="I3" s="64"/>
      <c r="J3" s="7"/>
    </row>
    <row r="4" ht="18.75" customHeight="1" spans="1:8">
      <c r="A4" s="8" t="str">
        <f>"单位名称："&amp;"中国人民政治协商会议双江拉祜族佤族布朗族傣族自治县委员会"</f>
        <v>单位名称：中国人民政治协商会议双江拉祜族佤族布朗族傣族自治县委员会</v>
      </c>
      <c r="B4" s="4"/>
      <c r="C4" s="4"/>
      <c r="D4" s="4"/>
      <c r="E4" s="4"/>
      <c r="F4" s="39"/>
      <c r="G4" s="4"/>
      <c r="H4" s="39"/>
    </row>
    <row r="5" ht="18.75" customHeight="1" spans="1:10">
      <c r="A5" s="65" t="s">
        <v>311</v>
      </c>
      <c r="B5" s="65" t="s">
        <v>312</v>
      </c>
      <c r="C5" s="65" t="s">
        <v>313</v>
      </c>
      <c r="D5" s="65" t="s">
        <v>314</v>
      </c>
      <c r="E5" s="65" t="s">
        <v>315</v>
      </c>
      <c r="F5" s="66" t="s">
        <v>316</v>
      </c>
      <c r="G5" s="65" t="s">
        <v>317</v>
      </c>
      <c r="H5" s="66" t="s">
        <v>318</v>
      </c>
      <c r="I5" s="66" t="s">
        <v>319</v>
      </c>
      <c r="J5" s="65" t="s">
        <v>320</v>
      </c>
    </row>
    <row r="6" ht="18.75" customHeight="1" spans="1:10">
      <c r="A6" s="136">
        <v>1</v>
      </c>
      <c r="B6" s="136">
        <v>2</v>
      </c>
      <c r="C6" s="136">
        <v>3</v>
      </c>
      <c r="D6" s="136">
        <v>4</v>
      </c>
      <c r="E6" s="136">
        <v>5</v>
      </c>
      <c r="F6" s="136">
        <v>6</v>
      </c>
      <c r="G6" s="136">
        <v>7</v>
      </c>
      <c r="H6" s="136">
        <v>8</v>
      </c>
      <c r="I6" s="136">
        <v>9</v>
      </c>
      <c r="J6" s="136">
        <v>10</v>
      </c>
    </row>
    <row r="7" ht="18.75" customHeight="1" spans="1:10">
      <c r="A7" s="35" t="s">
        <v>71</v>
      </c>
      <c r="B7" s="67"/>
      <c r="C7" s="67"/>
      <c r="D7" s="67"/>
      <c r="E7" s="68"/>
      <c r="F7" s="69"/>
      <c r="G7" s="68"/>
      <c r="H7" s="69"/>
      <c r="I7" s="69"/>
      <c r="J7" s="68"/>
    </row>
    <row r="8" ht="18.75" customHeight="1" spans="1:10">
      <c r="A8" s="137" t="s">
        <v>71</v>
      </c>
      <c r="B8" s="22"/>
      <c r="C8" s="22"/>
      <c r="D8" s="22"/>
      <c r="E8" s="35"/>
      <c r="F8" s="22"/>
      <c r="G8" s="35"/>
      <c r="H8" s="22"/>
      <c r="I8" s="22"/>
      <c r="J8" s="35"/>
    </row>
    <row r="9" ht="18.75" customHeight="1" spans="1:10">
      <c r="A9" s="249" t="s">
        <v>301</v>
      </c>
      <c r="B9" s="22" t="s">
        <v>321</v>
      </c>
      <c r="C9" s="22" t="s">
        <v>322</v>
      </c>
      <c r="D9" s="22" t="s">
        <v>323</v>
      </c>
      <c r="E9" s="35" t="s">
        <v>324</v>
      </c>
      <c r="F9" s="22" t="s">
        <v>325</v>
      </c>
      <c r="G9" s="35" t="s">
        <v>326</v>
      </c>
      <c r="H9" s="22" t="s">
        <v>327</v>
      </c>
      <c r="I9" s="22" t="s">
        <v>328</v>
      </c>
      <c r="J9" s="35" t="s">
        <v>329</v>
      </c>
    </row>
    <row r="10" ht="18.75" customHeight="1" spans="1:10">
      <c r="A10" s="249" t="s">
        <v>301</v>
      </c>
      <c r="B10" s="22" t="s">
        <v>321</v>
      </c>
      <c r="C10" s="22" t="s">
        <v>322</v>
      </c>
      <c r="D10" s="22" t="s">
        <v>330</v>
      </c>
      <c r="E10" s="35" t="s">
        <v>331</v>
      </c>
      <c r="F10" s="22" t="s">
        <v>325</v>
      </c>
      <c r="G10" s="35" t="s">
        <v>332</v>
      </c>
      <c r="H10" s="22" t="s">
        <v>333</v>
      </c>
      <c r="I10" s="22" t="s">
        <v>334</v>
      </c>
      <c r="J10" s="35" t="s">
        <v>335</v>
      </c>
    </row>
    <row r="11" ht="18.75" customHeight="1" spans="1:10">
      <c r="A11" s="249" t="s">
        <v>301</v>
      </c>
      <c r="B11" s="22" t="s">
        <v>321</v>
      </c>
      <c r="C11" s="22" t="s">
        <v>336</v>
      </c>
      <c r="D11" s="22" t="s">
        <v>337</v>
      </c>
      <c r="E11" s="35" t="s">
        <v>338</v>
      </c>
      <c r="F11" s="22" t="s">
        <v>325</v>
      </c>
      <c r="G11" s="35" t="s">
        <v>339</v>
      </c>
      <c r="H11" s="22" t="s">
        <v>333</v>
      </c>
      <c r="I11" s="22" t="s">
        <v>334</v>
      </c>
      <c r="J11" s="35" t="s">
        <v>340</v>
      </c>
    </row>
    <row r="12" ht="18.75" customHeight="1" spans="1:10">
      <c r="A12" s="249" t="s">
        <v>301</v>
      </c>
      <c r="B12" s="22" t="s">
        <v>321</v>
      </c>
      <c r="C12" s="22" t="s">
        <v>336</v>
      </c>
      <c r="D12" s="22" t="s">
        <v>341</v>
      </c>
      <c r="E12" s="35" t="s">
        <v>342</v>
      </c>
      <c r="F12" s="22" t="s">
        <v>343</v>
      </c>
      <c r="G12" s="35" t="s">
        <v>344</v>
      </c>
      <c r="H12" s="22" t="s">
        <v>345</v>
      </c>
      <c r="I12" s="22" t="s">
        <v>328</v>
      </c>
      <c r="J12" s="35" t="s">
        <v>346</v>
      </c>
    </row>
    <row r="13" ht="18.75" customHeight="1" spans="1:10">
      <c r="A13" s="249" t="s">
        <v>301</v>
      </c>
      <c r="B13" s="22" t="s">
        <v>321</v>
      </c>
      <c r="C13" s="22" t="s">
        <v>347</v>
      </c>
      <c r="D13" s="22" t="s">
        <v>348</v>
      </c>
      <c r="E13" s="35" t="s">
        <v>349</v>
      </c>
      <c r="F13" s="22" t="s">
        <v>350</v>
      </c>
      <c r="G13" s="35" t="s">
        <v>332</v>
      </c>
      <c r="H13" s="22" t="s">
        <v>333</v>
      </c>
      <c r="I13" s="22" t="s">
        <v>334</v>
      </c>
      <c r="J13" s="35" t="s">
        <v>351</v>
      </c>
    </row>
    <row r="14" ht="18.75" customHeight="1" spans="1:10">
      <c r="A14" s="249" t="s">
        <v>304</v>
      </c>
      <c r="B14" s="22" t="s">
        <v>352</v>
      </c>
      <c r="C14" s="22" t="s">
        <v>322</v>
      </c>
      <c r="D14" s="22" t="s">
        <v>323</v>
      </c>
      <c r="E14" s="35" t="s">
        <v>353</v>
      </c>
      <c r="F14" s="22" t="s">
        <v>325</v>
      </c>
      <c r="G14" s="35" t="s">
        <v>339</v>
      </c>
      <c r="H14" s="22" t="s">
        <v>333</v>
      </c>
      <c r="I14" s="22" t="s">
        <v>334</v>
      </c>
      <c r="J14" s="35" t="s">
        <v>354</v>
      </c>
    </row>
    <row r="15" ht="18.75" customHeight="1" spans="1:10">
      <c r="A15" s="249" t="s">
        <v>304</v>
      </c>
      <c r="B15" s="22" t="s">
        <v>355</v>
      </c>
      <c r="C15" s="22" t="s">
        <v>322</v>
      </c>
      <c r="D15" s="22" t="s">
        <v>330</v>
      </c>
      <c r="E15" s="35" t="s">
        <v>356</v>
      </c>
      <c r="F15" s="22" t="s">
        <v>350</v>
      </c>
      <c r="G15" s="35" t="s">
        <v>339</v>
      </c>
      <c r="H15" s="22" t="s">
        <v>333</v>
      </c>
      <c r="I15" s="22" t="s">
        <v>334</v>
      </c>
      <c r="J15" s="35" t="s">
        <v>357</v>
      </c>
    </row>
    <row r="16" ht="18.75" customHeight="1" spans="1:10">
      <c r="A16" s="249" t="s">
        <v>304</v>
      </c>
      <c r="B16" s="22" t="s">
        <v>355</v>
      </c>
      <c r="C16" s="22" t="s">
        <v>336</v>
      </c>
      <c r="D16" s="22" t="s">
        <v>337</v>
      </c>
      <c r="E16" s="35" t="s">
        <v>358</v>
      </c>
      <c r="F16" s="22" t="s">
        <v>325</v>
      </c>
      <c r="G16" s="35" t="s">
        <v>332</v>
      </c>
      <c r="H16" s="22" t="s">
        <v>333</v>
      </c>
      <c r="I16" s="22" t="s">
        <v>334</v>
      </c>
      <c r="J16" s="35" t="s">
        <v>359</v>
      </c>
    </row>
    <row r="17" ht="18.75" customHeight="1" spans="1:10">
      <c r="A17" s="249" t="s">
        <v>304</v>
      </c>
      <c r="B17" s="22" t="s">
        <v>355</v>
      </c>
      <c r="C17" s="22" t="s">
        <v>336</v>
      </c>
      <c r="D17" s="22" t="s">
        <v>341</v>
      </c>
      <c r="E17" s="35" t="s">
        <v>360</v>
      </c>
      <c r="F17" s="22" t="s">
        <v>325</v>
      </c>
      <c r="G17" s="35" t="s">
        <v>339</v>
      </c>
      <c r="H17" s="22" t="s">
        <v>333</v>
      </c>
      <c r="I17" s="22" t="s">
        <v>334</v>
      </c>
      <c r="J17" s="35" t="s">
        <v>361</v>
      </c>
    </row>
    <row r="18" ht="18.75" customHeight="1" spans="1:10">
      <c r="A18" s="249" t="s">
        <v>304</v>
      </c>
      <c r="B18" s="22" t="s">
        <v>355</v>
      </c>
      <c r="C18" s="22" t="s">
        <v>347</v>
      </c>
      <c r="D18" s="22" t="s">
        <v>348</v>
      </c>
      <c r="E18" s="35" t="s">
        <v>348</v>
      </c>
      <c r="F18" s="22" t="s">
        <v>325</v>
      </c>
      <c r="G18" s="35" t="s">
        <v>332</v>
      </c>
      <c r="H18" s="22" t="s">
        <v>333</v>
      </c>
      <c r="I18" s="22" t="s">
        <v>334</v>
      </c>
      <c r="J18" s="35" t="s">
        <v>362</v>
      </c>
    </row>
    <row r="19" ht="18.75" customHeight="1" spans="1:10">
      <c r="A19" s="249" t="s">
        <v>289</v>
      </c>
      <c r="B19" s="22" t="s">
        <v>363</v>
      </c>
      <c r="C19" s="22" t="s">
        <v>322</v>
      </c>
      <c r="D19" s="22" t="s">
        <v>323</v>
      </c>
      <c r="E19" s="35" t="s">
        <v>364</v>
      </c>
      <c r="F19" s="22" t="s">
        <v>350</v>
      </c>
      <c r="G19" s="35" t="s">
        <v>365</v>
      </c>
      <c r="H19" s="22" t="s">
        <v>366</v>
      </c>
      <c r="I19" s="22" t="s">
        <v>328</v>
      </c>
      <c r="J19" s="35" t="s">
        <v>367</v>
      </c>
    </row>
    <row r="20" ht="18.75" customHeight="1" spans="1:10">
      <c r="A20" s="249" t="s">
        <v>289</v>
      </c>
      <c r="B20" s="22" t="s">
        <v>363</v>
      </c>
      <c r="C20" s="22" t="s">
        <v>322</v>
      </c>
      <c r="D20" s="22" t="s">
        <v>330</v>
      </c>
      <c r="E20" s="35" t="s">
        <v>368</v>
      </c>
      <c r="F20" s="22" t="s">
        <v>325</v>
      </c>
      <c r="G20" s="35" t="s">
        <v>332</v>
      </c>
      <c r="H20" s="22" t="s">
        <v>333</v>
      </c>
      <c r="I20" s="22" t="s">
        <v>334</v>
      </c>
      <c r="J20" s="35" t="s">
        <v>369</v>
      </c>
    </row>
    <row r="21" ht="18.75" customHeight="1" spans="1:10">
      <c r="A21" s="249" t="s">
        <v>289</v>
      </c>
      <c r="B21" s="22" t="s">
        <v>363</v>
      </c>
      <c r="C21" s="22" t="s">
        <v>336</v>
      </c>
      <c r="D21" s="22" t="s">
        <v>337</v>
      </c>
      <c r="E21" s="35" t="s">
        <v>370</v>
      </c>
      <c r="F21" s="22" t="s">
        <v>350</v>
      </c>
      <c r="G21" s="35" t="s">
        <v>332</v>
      </c>
      <c r="H21" s="22" t="s">
        <v>333</v>
      </c>
      <c r="I21" s="22" t="s">
        <v>334</v>
      </c>
      <c r="J21" s="35" t="s">
        <v>371</v>
      </c>
    </row>
    <row r="22" ht="18.75" customHeight="1" spans="1:10">
      <c r="A22" s="249" t="s">
        <v>289</v>
      </c>
      <c r="B22" s="22" t="s">
        <v>363</v>
      </c>
      <c r="C22" s="22" t="s">
        <v>336</v>
      </c>
      <c r="D22" s="22" t="s">
        <v>341</v>
      </c>
      <c r="E22" s="35" t="s">
        <v>372</v>
      </c>
      <c r="F22" s="22" t="s">
        <v>325</v>
      </c>
      <c r="G22" s="35" t="s">
        <v>373</v>
      </c>
      <c r="H22" s="22" t="s">
        <v>366</v>
      </c>
      <c r="I22" s="22" t="s">
        <v>328</v>
      </c>
      <c r="J22" s="35" t="s">
        <v>374</v>
      </c>
    </row>
    <row r="23" ht="18.75" customHeight="1" spans="1:10">
      <c r="A23" s="249" t="s">
        <v>289</v>
      </c>
      <c r="B23" s="22" t="s">
        <v>363</v>
      </c>
      <c r="C23" s="22" t="s">
        <v>336</v>
      </c>
      <c r="D23" s="22" t="s">
        <v>341</v>
      </c>
      <c r="E23" s="35" t="s">
        <v>375</v>
      </c>
      <c r="F23" s="22" t="s">
        <v>325</v>
      </c>
      <c r="G23" s="35" t="s">
        <v>332</v>
      </c>
      <c r="H23" s="22" t="s">
        <v>333</v>
      </c>
      <c r="I23" s="22" t="s">
        <v>334</v>
      </c>
      <c r="J23" s="35" t="s">
        <v>376</v>
      </c>
    </row>
    <row r="24" ht="18.75" customHeight="1" spans="1:10">
      <c r="A24" s="249" t="s">
        <v>289</v>
      </c>
      <c r="B24" s="22" t="s">
        <v>363</v>
      </c>
      <c r="C24" s="22" t="s">
        <v>347</v>
      </c>
      <c r="D24" s="22" t="s">
        <v>348</v>
      </c>
      <c r="E24" s="35" t="s">
        <v>348</v>
      </c>
      <c r="F24" s="22" t="s">
        <v>343</v>
      </c>
      <c r="G24" s="35" t="s">
        <v>326</v>
      </c>
      <c r="H24" s="22" t="s">
        <v>333</v>
      </c>
      <c r="I24" s="22" t="s">
        <v>334</v>
      </c>
      <c r="J24" s="35" t="s">
        <v>377</v>
      </c>
    </row>
    <row r="25" ht="18.75" customHeight="1" spans="1:10">
      <c r="A25" s="249" t="s">
        <v>306</v>
      </c>
      <c r="B25" s="22" t="s">
        <v>378</v>
      </c>
      <c r="C25" s="22" t="s">
        <v>322</v>
      </c>
      <c r="D25" s="22" t="s">
        <v>323</v>
      </c>
      <c r="E25" s="35" t="s">
        <v>379</v>
      </c>
      <c r="F25" s="22" t="s">
        <v>350</v>
      </c>
      <c r="G25" s="35" t="s">
        <v>326</v>
      </c>
      <c r="H25" s="22" t="s">
        <v>333</v>
      </c>
      <c r="I25" s="22" t="s">
        <v>334</v>
      </c>
      <c r="J25" s="35" t="s">
        <v>380</v>
      </c>
    </row>
    <row r="26" ht="18.75" customHeight="1" spans="1:10">
      <c r="A26" s="249" t="s">
        <v>306</v>
      </c>
      <c r="B26" s="22" t="s">
        <v>378</v>
      </c>
      <c r="C26" s="22" t="s">
        <v>322</v>
      </c>
      <c r="D26" s="22" t="s">
        <v>330</v>
      </c>
      <c r="E26" s="35" t="s">
        <v>381</v>
      </c>
      <c r="F26" s="22" t="s">
        <v>350</v>
      </c>
      <c r="G26" s="35" t="s">
        <v>326</v>
      </c>
      <c r="H26" s="22" t="s">
        <v>333</v>
      </c>
      <c r="I26" s="22" t="s">
        <v>334</v>
      </c>
      <c r="J26" s="35" t="s">
        <v>382</v>
      </c>
    </row>
    <row r="27" ht="18.75" customHeight="1" spans="1:10">
      <c r="A27" s="249" t="s">
        <v>306</v>
      </c>
      <c r="B27" s="22" t="s">
        <v>378</v>
      </c>
      <c r="C27" s="22" t="s">
        <v>336</v>
      </c>
      <c r="D27" s="22" t="s">
        <v>337</v>
      </c>
      <c r="E27" s="35" t="s">
        <v>383</v>
      </c>
      <c r="F27" s="22" t="s">
        <v>325</v>
      </c>
      <c r="G27" s="35" t="s">
        <v>332</v>
      </c>
      <c r="H27" s="22" t="s">
        <v>333</v>
      </c>
      <c r="I27" s="22" t="s">
        <v>334</v>
      </c>
      <c r="J27" s="35" t="s">
        <v>384</v>
      </c>
    </row>
    <row r="28" ht="18.75" customHeight="1" spans="1:10">
      <c r="A28" s="249" t="s">
        <v>306</v>
      </c>
      <c r="B28" s="22" t="s">
        <v>378</v>
      </c>
      <c r="C28" s="22" t="s">
        <v>336</v>
      </c>
      <c r="D28" s="22" t="s">
        <v>341</v>
      </c>
      <c r="E28" s="35" t="s">
        <v>385</v>
      </c>
      <c r="F28" s="22" t="s">
        <v>325</v>
      </c>
      <c r="G28" s="35" t="s">
        <v>332</v>
      </c>
      <c r="H28" s="22" t="s">
        <v>333</v>
      </c>
      <c r="I28" s="22" t="s">
        <v>334</v>
      </c>
      <c r="J28" s="35" t="s">
        <v>386</v>
      </c>
    </row>
    <row r="29" ht="18.75" customHeight="1" spans="1:10">
      <c r="A29" s="249" t="s">
        <v>306</v>
      </c>
      <c r="B29" s="22" t="s">
        <v>378</v>
      </c>
      <c r="C29" s="22" t="s">
        <v>347</v>
      </c>
      <c r="D29" s="22" t="s">
        <v>348</v>
      </c>
      <c r="E29" s="35" t="s">
        <v>348</v>
      </c>
      <c r="F29" s="22" t="s">
        <v>325</v>
      </c>
      <c r="G29" s="35" t="s">
        <v>332</v>
      </c>
      <c r="H29" s="22" t="s">
        <v>333</v>
      </c>
      <c r="I29" s="22" t="s">
        <v>334</v>
      </c>
      <c r="J29" s="35" t="s">
        <v>387</v>
      </c>
    </row>
    <row r="30" ht="18.75" customHeight="1" spans="1:10">
      <c r="A30" s="249" t="s">
        <v>308</v>
      </c>
      <c r="B30" s="22" t="s">
        <v>388</v>
      </c>
      <c r="C30" s="22" t="s">
        <v>322</v>
      </c>
      <c r="D30" s="22" t="s">
        <v>323</v>
      </c>
      <c r="E30" s="35" t="s">
        <v>389</v>
      </c>
      <c r="F30" s="22" t="s">
        <v>325</v>
      </c>
      <c r="G30" s="35" t="s">
        <v>390</v>
      </c>
      <c r="H30" s="22" t="s">
        <v>391</v>
      </c>
      <c r="I30" s="22" t="s">
        <v>328</v>
      </c>
      <c r="J30" s="35" t="s">
        <v>392</v>
      </c>
    </row>
    <row r="31" ht="18.75" customHeight="1" spans="1:10">
      <c r="A31" s="249" t="s">
        <v>308</v>
      </c>
      <c r="B31" s="22" t="s">
        <v>388</v>
      </c>
      <c r="C31" s="22" t="s">
        <v>322</v>
      </c>
      <c r="D31" s="22" t="s">
        <v>330</v>
      </c>
      <c r="E31" s="35" t="s">
        <v>393</v>
      </c>
      <c r="F31" s="22" t="s">
        <v>325</v>
      </c>
      <c r="G31" s="35" t="s">
        <v>332</v>
      </c>
      <c r="H31" s="22" t="s">
        <v>333</v>
      </c>
      <c r="I31" s="22" t="s">
        <v>334</v>
      </c>
      <c r="J31" s="35" t="s">
        <v>394</v>
      </c>
    </row>
    <row r="32" ht="18.75" customHeight="1" spans="1:10">
      <c r="A32" s="249" t="s">
        <v>308</v>
      </c>
      <c r="B32" s="22" t="s">
        <v>388</v>
      </c>
      <c r="C32" s="22" t="s">
        <v>336</v>
      </c>
      <c r="D32" s="22" t="s">
        <v>337</v>
      </c>
      <c r="E32" s="35" t="s">
        <v>395</v>
      </c>
      <c r="F32" s="22" t="s">
        <v>325</v>
      </c>
      <c r="G32" s="35" t="s">
        <v>332</v>
      </c>
      <c r="H32" s="22" t="s">
        <v>333</v>
      </c>
      <c r="I32" s="22" t="s">
        <v>334</v>
      </c>
      <c r="J32" s="35" t="s">
        <v>396</v>
      </c>
    </row>
    <row r="33" ht="18.75" customHeight="1" spans="1:10">
      <c r="A33" s="249" t="s">
        <v>308</v>
      </c>
      <c r="B33" s="22" t="s">
        <v>388</v>
      </c>
      <c r="C33" s="22" t="s">
        <v>336</v>
      </c>
      <c r="D33" s="22" t="s">
        <v>341</v>
      </c>
      <c r="E33" s="35" t="s">
        <v>385</v>
      </c>
      <c r="F33" s="22" t="s">
        <v>350</v>
      </c>
      <c r="G33" s="35" t="s">
        <v>332</v>
      </c>
      <c r="H33" s="22" t="s">
        <v>333</v>
      </c>
      <c r="I33" s="22" t="s">
        <v>334</v>
      </c>
      <c r="J33" s="35" t="s">
        <v>397</v>
      </c>
    </row>
    <row r="34" ht="18.75" customHeight="1" spans="1:10">
      <c r="A34" s="249" t="s">
        <v>308</v>
      </c>
      <c r="B34" s="22" t="s">
        <v>388</v>
      </c>
      <c r="C34" s="22" t="s">
        <v>336</v>
      </c>
      <c r="D34" s="22" t="s">
        <v>341</v>
      </c>
      <c r="E34" s="35" t="s">
        <v>360</v>
      </c>
      <c r="F34" s="22" t="s">
        <v>325</v>
      </c>
      <c r="G34" s="35" t="s">
        <v>339</v>
      </c>
      <c r="H34" s="22" t="s">
        <v>333</v>
      </c>
      <c r="I34" s="22" t="s">
        <v>334</v>
      </c>
      <c r="J34" s="35" t="s">
        <v>398</v>
      </c>
    </row>
    <row r="35" ht="18.75" customHeight="1" spans="1:10">
      <c r="A35" s="249" t="s">
        <v>308</v>
      </c>
      <c r="B35" s="22" t="s">
        <v>388</v>
      </c>
      <c r="C35" s="22" t="s">
        <v>347</v>
      </c>
      <c r="D35" s="22" t="s">
        <v>348</v>
      </c>
      <c r="E35" s="35" t="s">
        <v>348</v>
      </c>
      <c r="F35" s="22" t="s">
        <v>325</v>
      </c>
      <c r="G35" s="35" t="s">
        <v>339</v>
      </c>
      <c r="H35" s="22" t="s">
        <v>333</v>
      </c>
      <c r="I35" s="22" t="s">
        <v>334</v>
      </c>
      <c r="J35" s="35" t="s">
        <v>399</v>
      </c>
    </row>
    <row r="36" ht="18.75" customHeight="1" spans="1:10">
      <c r="A36" s="249" t="s">
        <v>294</v>
      </c>
      <c r="B36" s="22" t="s">
        <v>400</v>
      </c>
      <c r="C36" s="22" t="s">
        <v>322</v>
      </c>
      <c r="D36" s="22" t="s">
        <v>323</v>
      </c>
      <c r="E36" s="35" t="s">
        <v>401</v>
      </c>
      <c r="F36" s="22" t="s">
        <v>325</v>
      </c>
      <c r="G36" s="35" t="s">
        <v>402</v>
      </c>
      <c r="H36" s="22" t="s">
        <v>366</v>
      </c>
      <c r="I36" s="22" t="s">
        <v>328</v>
      </c>
      <c r="J36" s="35" t="s">
        <v>403</v>
      </c>
    </row>
    <row r="37" ht="18.75" customHeight="1" spans="1:10">
      <c r="A37" s="249" t="s">
        <v>294</v>
      </c>
      <c r="B37" s="22" t="s">
        <v>400</v>
      </c>
      <c r="C37" s="22" t="s">
        <v>322</v>
      </c>
      <c r="D37" s="22" t="s">
        <v>330</v>
      </c>
      <c r="E37" s="35" t="s">
        <v>404</v>
      </c>
      <c r="F37" s="22" t="s">
        <v>343</v>
      </c>
      <c r="G37" s="35" t="s">
        <v>326</v>
      </c>
      <c r="H37" s="22" t="s">
        <v>333</v>
      </c>
      <c r="I37" s="22" t="s">
        <v>334</v>
      </c>
      <c r="J37" s="35" t="s">
        <v>405</v>
      </c>
    </row>
    <row r="38" ht="18.75" customHeight="1" spans="1:10">
      <c r="A38" s="249" t="s">
        <v>294</v>
      </c>
      <c r="B38" s="22" t="s">
        <v>400</v>
      </c>
      <c r="C38" s="22" t="s">
        <v>336</v>
      </c>
      <c r="D38" s="22" t="s">
        <v>337</v>
      </c>
      <c r="E38" s="35" t="s">
        <v>406</v>
      </c>
      <c r="F38" s="22" t="s">
        <v>343</v>
      </c>
      <c r="G38" s="35" t="s">
        <v>373</v>
      </c>
      <c r="H38" s="22" t="s">
        <v>333</v>
      </c>
      <c r="I38" s="22" t="s">
        <v>334</v>
      </c>
      <c r="J38" s="35" t="s">
        <v>407</v>
      </c>
    </row>
    <row r="39" ht="18.75" customHeight="1" spans="1:10">
      <c r="A39" s="249" t="s">
        <v>294</v>
      </c>
      <c r="B39" s="22" t="s">
        <v>400</v>
      </c>
      <c r="C39" s="22" t="s">
        <v>336</v>
      </c>
      <c r="D39" s="22" t="s">
        <v>341</v>
      </c>
      <c r="E39" s="35" t="s">
        <v>408</v>
      </c>
      <c r="F39" s="22" t="s">
        <v>343</v>
      </c>
      <c r="G39" s="35" t="s">
        <v>326</v>
      </c>
      <c r="H39" s="22" t="s">
        <v>333</v>
      </c>
      <c r="I39" s="22" t="s">
        <v>334</v>
      </c>
      <c r="J39" s="35" t="s">
        <v>409</v>
      </c>
    </row>
    <row r="40" ht="18.75" customHeight="1" spans="1:10">
      <c r="A40" s="249" t="s">
        <v>294</v>
      </c>
      <c r="B40" s="22" t="s">
        <v>400</v>
      </c>
      <c r="C40" s="22" t="s">
        <v>347</v>
      </c>
      <c r="D40" s="22" t="s">
        <v>348</v>
      </c>
      <c r="E40" s="35" t="s">
        <v>410</v>
      </c>
      <c r="F40" s="22" t="s">
        <v>325</v>
      </c>
      <c r="G40" s="35" t="s">
        <v>339</v>
      </c>
      <c r="H40" s="22" t="s">
        <v>333</v>
      </c>
      <c r="I40" s="22" t="s">
        <v>334</v>
      </c>
      <c r="J40" s="35" t="s">
        <v>411</v>
      </c>
    </row>
    <row r="41" ht="18.75" customHeight="1" spans="1:10">
      <c r="A41" s="249" t="s">
        <v>296</v>
      </c>
      <c r="B41" s="22" t="s">
        <v>412</v>
      </c>
      <c r="C41" s="22" t="s">
        <v>322</v>
      </c>
      <c r="D41" s="22" t="s">
        <v>323</v>
      </c>
      <c r="E41" s="35" t="s">
        <v>413</v>
      </c>
      <c r="F41" s="22" t="s">
        <v>343</v>
      </c>
      <c r="G41" s="35" t="s">
        <v>373</v>
      </c>
      <c r="H41" s="22" t="s">
        <v>366</v>
      </c>
      <c r="I41" s="22" t="s">
        <v>328</v>
      </c>
      <c r="J41" s="35" t="s">
        <v>414</v>
      </c>
    </row>
    <row r="42" ht="18.75" customHeight="1" spans="1:10">
      <c r="A42" s="249" t="s">
        <v>296</v>
      </c>
      <c r="B42" s="22" t="s">
        <v>412</v>
      </c>
      <c r="C42" s="22" t="s">
        <v>322</v>
      </c>
      <c r="D42" s="22" t="s">
        <v>330</v>
      </c>
      <c r="E42" s="35" t="s">
        <v>415</v>
      </c>
      <c r="F42" s="22" t="s">
        <v>350</v>
      </c>
      <c r="G42" s="35" t="s">
        <v>326</v>
      </c>
      <c r="H42" s="22" t="s">
        <v>416</v>
      </c>
      <c r="I42" s="22" t="s">
        <v>334</v>
      </c>
      <c r="J42" s="35" t="s">
        <v>417</v>
      </c>
    </row>
    <row r="43" ht="18.75" customHeight="1" spans="1:10">
      <c r="A43" s="249" t="s">
        <v>296</v>
      </c>
      <c r="B43" s="22" t="s">
        <v>412</v>
      </c>
      <c r="C43" s="22" t="s">
        <v>336</v>
      </c>
      <c r="D43" s="22" t="s">
        <v>337</v>
      </c>
      <c r="E43" s="35" t="s">
        <v>406</v>
      </c>
      <c r="F43" s="22" t="s">
        <v>350</v>
      </c>
      <c r="G43" s="35" t="s">
        <v>418</v>
      </c>
      <c r="H43" s="22" t="s">
        <v>333</v>
      </c>
      <c r="I43" s="22" t="s">
        <v>334</v>
      </c>
      <c r="J43" s="35" t="s">
        <v>419</v>
      </c>
    </row>
    <row r="44" ht="18.75" customHeight="1" spans="1:10">
      <c r="A44" s="249" t="s">
        <v>296</v>
      </c>
      <c r="B44" s="22" t="s">
        <v>412</v>
      </c>
      <c r="C44" s="22" t="s">
        <v>336</v>
      </c>
      <c r="D44" s="22" t="s">
        <v>341</v>
      </c>
      <c r="E44" s="35" t="s">
        <v>420</v>
      </c>
      <c r="F44" s="22" t="s">
        <v>350</v>
      </c>
      <c r="G44" s="35" t="s">
        <v>326</v>
      </c>
      <c r="H44" s="22" t="s">
        <v>333</v>
      </c>
      <c r="I44" s="22" t="s">
        <v>334</v>
      </c>
      <c r="J44" s="35" t="s">
        <v>421</v>
      </c>
    </row>
    <row r="45" ht="18.75" customHeight="1" spans="1:10">
      <c r="A45" s="249" t="s">
        <v>296</v>
      </c>
      <c r="B45" s="22" t="s">
        <v>412</v>
      </c>
      <c r="C45" s="22" t="s">
        <v>347</v>
      </c>
      <c r="D45" s="22" t="s">
        <v>348</v>
      </c>
      <c r="E45" s="35" t="s">
        <v>422</v>
      </c>
      <c r="F45" s="22" t="s">
        <v>325</v>
      </c>
      <c r="G45" s="35" t="s">
        <v>332</v>
      </c>
      <c r="H45" s="22" t="s">
        <v>333</v>
      </c>
      <c r="I45" s="22" t="s">
        <v>334</v>
      </c>
      <c r="J45" s="35" t="s">
        <v>423</v>
      </c>
    </row>
    <row r="46" ht="18.75" customHeight="1" spans="1:10">
      <c r="A46" s="249" t="s">
        <v>292</v>
      </c>
      <c r="B46" s="22" t="s">
        <v>424</v>
      </c>
      <c r="C46" s="22" t="s">
        <v>322</v>
      </c>
      <c r="D46" s="22" t="s">
        <v>323</v>
      </c>
      <c r="E46" s="35" t="s">
        <v>425</v>
      </c>
      <c r="F46" s="22" t="s">
        <v>350</v>
      </c>
      <c r="G46" s="35" t="s">
        <v>426</v>
      </c>
      <c r="H46" s="22" t="s">
        <v>427</v>
      </c>
      <c r="I46" s="22" t="s">
        <v>328</v>
      </c>
      <c r="J46" s="35" t="s">
        <v>428</v>
      </c>
    </row>
    <row r="47" ht="18.75" customHeight="1" spans="1:10">
      <c r="A47" s="249" t="s">
        <v>292</v>
      </c>
      <c r="B47" s="22" t="s">
        <v>424</v>
      </c>
      <c r="C47" s="22" t="s">
        <v>322</v>
      </c>
      <c r="D47" s="22" t="s">
        <v>330</v>
      </c>
      <c r="E47" s="35" t="s">
        <v>429</v>
      </c>
      <c r="F47" s="22" t="s">
        <v>350</v>
      </c>
      <c r="G47" s="35" t="s">
        <v>326</v>
      </c>
      <c r="H47" s="22" t="s">
        <v>333</v>
      </c>
      <c r="I47" s="22" t="s">
        <v>334</v>
      </c>
      <c r="J47" s="35" t="s">
        <v>430</v>
      </c>
    </row>
    <row r="48" ht="18.75" customHeight="1" spans="1:10">
      <c r="A48" s="249" t="s">
        <v>292</v>
      </c>
      <c r="B48" s="22" t="s">
        <v>424</v>
      </c>
      <c r="C48" s="22" t="s">
        <v>336</v>
      </c>
      <c r="D48" s="22" t="s">
        <v>337</v>
      </c>
      <c r="E48" s="35" t="s">
        <v>431</v>
      </c>
      <c r="F48" s="22" t="s">
        <v>325</v>
      </c>
      <c r="G48" s="35" t="s">
        <v>332</v>
      </c>
      <c r="H48" s="22" t="s">
        <v>333</v>
      </c>
      <c r="I48" s="22" t="s">
        <v>334</v>
      </c>
      <c r="J48" s="35" t="s">
        <v>432</v>
      </c>
    </row>
    <row r="49" ht="18.75" customHeight="1" spans="1:10">
      <c r="A49" s="249" t="s">
        <v>292</v>
      </c>
      <c r="B49" s="22" t="s">
        <v>424</v>
      </c>
      <c r="C49" s="22" t="s">
        <v>336</v>
      </c>
      <c r="D49" s="22" t="s">
        <v>341</v>
      </c>
      <c r="E49" s="35" t="s">
        <v>433</v>
      </c>
      <c r="F49" s="22" t="s">
        <v>325</v>
      </c>
      <c r="G49" s="35" t="s">
        <v>332</v>
      </c>
      <c r="H49" s="22" t="s">
        <v>333</v>
      </c>
      <c r="I49" s="22" t="s">
        <v>334</v>
      </c>
      <c r="J49" s="35" t="s">
        <v>434</v>
      </c>
    </row>
    <row r="50" ht="18.75" customHeight="1" spans="1:10">
      <c r="A50" s="249" t="s">
        <v>292</v>
      </c>
      <c r="B50" s="22" t="s">
        <v>424</v>
      </c>
      <c r="C50" s="22" t="s">
        <v>347</v>
      </c>
      <c r="D50" s="22" t="s">
        <v>348</v>
      </c>
      <c r="E50" s="35" t="s">
        <v>435</v>
      </c>
      <c r="F50" s="22" t="s">
        <v>350</v>
      </c>
      <c r="G50" s="35" t="s">
        <v>339</v>
      </c>
      <c r="H50" s="22" t="s">
        <v>333</v>
      </c>
      <c r="I50" s="22" t="s">
        <v>334</v>
      </c>
      <c r="J50" s="35" t="s">
        <v>436</v>
      </c>
    </row>
  </sheetData>
  <mergeCells count="18">
    <mergeCell ref="A3:J3"/>
    <mergeCell ref="A4:H4"/>
    <mergeCell ref="A9:A13"/>
    <mergeCell ref="A14:A18"/>
    <mergeCell ref="A19:A24"/>
    <mergeCell ref="A25:A29"/>
    <mergeCell ref="A30:A35"/>
    <mergeCell ref="A36:A40"/>
    <mergeCell ref="A41:A45"/>
    <mergeCell ref="A46:A50"/>
    <mergeCell ref="B9:B13"/>
    <mergeCell ref="B14:B18"/>
    <mergeCell ref="B19:B24"/>
    <mergeCell ref="B25:B29"/>
    <mergeCell ref="B30:B35"/>
    <mergeCell ref="B36:B40"/>
    <mergeCell ref="B41:B45"/>
    <mergeCell ref="B46:B50"/>
  </mergeCells>
  <printOptions horizontalCentered="1"/>
  <pageMargins left="1" right="1" top="0.75" bottom="0.75" header="0" footer="0"/>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2025-03-11T01:52:00Z</dcterms:created>
  <dcterms:modified xsi:type="dcterms:W3CDTF">2025-03-17T08:08:43Z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52BE9DDAA94A45A7931F251F6096509F_13</vt:lpwstr>
  </property>
  <property fmtid="{D5CDD505-2E9C-101B-9397-08002B2CF9AE}" pid="3" name="KSOProductBuildVer">
    <vt:lpwstr>2052-12.1.0.20305</vt:lpwstr>
  </property>
</Properties>
</file>