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支出中期规划预算表12" sheetId="17" r:id="rId17"/>
  </sheets>
  <definedNames>
    <definedName name="_xlnm._FilterDatabase" localSheetId="7" hidden="1">'部门项目支出预算表05-1'!$A$1:$W$56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<sst xmlns="http://schemas.openxmlformats.org/spreadsheetml/2006/main" count="1825" uniqueCount="586">
  <si>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</si>
  <si>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</si>
  <si>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</si>
  <si>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</si>
  <si>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</si>
  <si>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</si>
  <si>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</si>
  <si>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</si>
  <si>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</si>
  <si>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</si>
  <si>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</si>
  <si>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</si>
  <si>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</si>
  <si>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</si>
  <si>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</si>
  <si>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</si>
  <si>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</si>
  <si>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</si>
  <si>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</si>
  <si>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</si>
  <si>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</si>
  <si>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</si>
  <si>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</si>
  <si>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</si>
  <si>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</si>
  <si>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</si>
  <si>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</si>
  <si>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</si>
  <si>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</si>
  <si>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</si>
  <si>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</si>
  <si>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</si>
  <si>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</si>
  <si>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</si>
  <si>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</si>
  <si>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</si>
  <si>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</si>
  <si>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</si>
  <si>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</si>
  <si>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</si>
  <si>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</si>
  <si>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</si>
  <si>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</si>
  <si>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</si>
  <si>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</si>
  <si>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</si>
  <si>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</si>
  <si>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</si>
  <si>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</si>
  <si>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</si>
  <si>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</si>
  <si>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</si>
  <si>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</si>
  <si>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</si>
  <si>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</si>
  <si>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</si>
  <si>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</si>
  <si>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</si>
  <si>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</si>
  <si>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</si>
  <si>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</si>
  <si>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</si>
  <si>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</si>
  <si>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</si>
  <si>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</si>
  <si>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</si>
  <si>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</si>
  <si>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</si>
  <si>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</si>
  <si>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</si>
  <si>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117001</t>
  </si>
  <si>
    <t>双江拉祜族佤族布朗族傣族自治县人力资源和社会保障局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</si>
  <si>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</si>
  <si>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</si>
  <si>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</si>
  <si>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</si>
  <si>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</si>
  <si>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</si>
  <si>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</si>
  <si>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</si>
  <si>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</si>
  <si>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</si>
  <si>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</si>
  <si>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</si>
  <si>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</si>
  <si>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</si>
  <si>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20801</t>
  </si>
  <si>
    <t>人力资源和社会保障管理事务</t>
  </si>
  <si>
    <t>2080101</t>
  </si>
  <si>
    <t>行政运行</t>
  </si>
  <si>
    <t>2080105</t>
  </si>
  <si>
    <t>劳动保障监察</t>
  </si>
  <si>
    <t>2080109</t>
  </si>
  <si>
    <t>社会保险经办机构</t>
  </si>
  <si>
    <t>2080199</t>
  </si>
  <si>
    <t>其他人力资源和社会保障管理事务支出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</si>
  <si>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</si>
  <si>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</si>
  <si>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</si>
  <si>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</si>
  <si>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</si>
  <si>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</si>
  <si>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</si>
  <si>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</si>
  <si>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</si>
  <si>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</si>
  <si>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2080702</t>
  </si>
  <si>
    <t>职业培训补贴</t>
  </si>
  <si>
    <t>2080704</t>
  </si>
  <si>
    <t>社会保险补贴</t>
  </si>
  <si>
    <t>2080705</t>
  </si>
  <si>
    <t>公益性岗位补贴</t>
  </si>
  <si>
    <t>2080711</t>
  </si>
  <si>
    <t>就业见习补贴</t>
  </si>
  <si>
    <t>2080712</t>
  </si>
  <si>
    <t>高技能人才培养补助</t>
  </si>
  <si>
    <t>2080799</t>
  </si>
  <si>
    <t>其他就业补助支出</t>
  </si>
  <si>
    <t>20811</t>
  </si>
  <si>
    <t>残疾人事业</t>
  </si>
  <si>
    <t>2081199</t>
  </si>
  <si>
    <t>其他残疾人事业支出</t>
  </si>
  <si>
    <t>20830</t>
  </si>
  <si>
    <t>财政代缴社会保险费支出</t>
  </si>
  <si>
    <t>2083001</t>
  </si>
  <si>
    <t>财政代缴城乡居民基本养老保险费支出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</si>
  <si>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</si>
  <si>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</si>
  <si>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</si>
  <si>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</si>
  <si>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</si>
  <si>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</si>
  <si>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</si>
  <si>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</si>
  <si>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</si>
  <si>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</si>
  <si>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</si>
  <si>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</si>
  <si>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</si>
  <si>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</si>
  <si>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</si>
  <si>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</si>
  <si>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</si>
  <si>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</si>
  <si>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巩固拓展脱贫攻坚成果衔接乡村振兴</t>
  </si>
  <si>
    <t>2130506</t>
  </si>
  <si>
    <t>社会发展</t>
  </si>
  <si>
    <t>21308</t>
  </si>
  <si>
    <t>普惠金融发展支出</t>
  </si>
  <si>
    <t>2130804</t>
  </si>
  <si>
    <t>创业担保贷款贴息及奖补</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</si>
  <si>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</si>
  <si>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</si>
  <si>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</si>
  <si>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</si>
  <si>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</si>
  <si>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</si>
  <si>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</si>
  <si>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</si>
  <si>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</si>
  <si>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</si>
  <si>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</si>
  <si>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</si>
  <si>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</si>
  <si>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</si>
  <si>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</si>
  <si>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</si>
  <si>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</si>
  <si>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</si>
  <si>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</si>
  <si>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</si>
  <si>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</si>
  <si>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</si>
  <si>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</si>
  <si>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</si>
  <si>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</si>
  <si>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</si>
  <si>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</si>
  <si>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</si>
  <si>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</si>
  <si>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</si>
  <si>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</si>
  <si>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</si>
  <si>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</si>
  <si>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</si>
  <si>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</si>
  <si>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</si>
  <si>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</si>
  <si>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</si>
  <si>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</si>
  <si>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</si>
  <si>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</si>
  <si>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</si>
  <si>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</si>
  <si>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</si>
  <si>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</si>
  <si>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</si>
  <si>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</si>
  <si>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</si>
  <si>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</si>
  <si>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</si>
  <si>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</si>
  <si>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</si>
  <si>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</si>
  <si>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</si>
  <si>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</si>
  <si>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</si>
  <si>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</si>
  <si>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</si>
  <si>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</si>
  <si>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</si>
  <si>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</si>
  <si>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</si>
  <si>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</si>
  <si>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</si>
  <si>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</si>
  <si>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</si>
  <si>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</si>
  <si>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</si>
  <si>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</si>
  <si>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</si>
  <si>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</si>
  <si>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</si>
  <si>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</si>
  <si>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</si>
  <si>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</si>
  <si>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</si>
  <si>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</si>
  <si>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</si>
  <si>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</si>
  <si>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</si>
  <si>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</si>
  <si>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</si>
  <si>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</si>
  <si>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</si>
  <si>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</si>
  <si>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530925210000000001448</t>
  </si>
  <si>
    <t>行政人员工资支出</t>
  </si>
  <si>
    <t>30101</t>
  </si>
  <si>
    <t>基本工资</t>
  </si>
  <si>
    <t>530925210000000001449</t>
  </si>
  <si>
    <t>事业人员工资支出</t>
  </si>
  <si>
    <t>30102</t>
  </si>
  <si>
    <t>津贴补贴</t>
  </si>
  <si>
    <t>530925231100001443345</t>
  </si>
  <si>
    <t>绩效考核奖励（2017年提高标准部分）</t>
  </si>
  <si>
    <t>30103</t>
  </si>
  <si>
    <t>奖金</t>
  </si>
  <si>
    <t>30107</t>
  </si>
  <si>
    <t>绩效工资</t>
  </si>
  <si>
    <t>530925231100001443371</t>
  </si>
  <si>
    <t>绩效工资（2017年提高标准部分）</t>
  </si>
  <si>
    <t>530925210000000001450</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</si>
  <si>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</si>
  <si>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</si>
  <si>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</si>
  <si>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</si>
  <si>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</si>
  <si>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</si>
  <si>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</si>
  <si>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</si>
  <si>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</si>
  <si>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</si>
  <si>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</si>
  <si>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530925210000000001451</t>
  </si>
  <si>
    <t>30113</t>
  </si>
  <si>
    <t>530925231100001443389</t>
  </si>
  <si>
    <t>编制外长聘人员支出</t>
  </si>
  <si>
    <t>30199</t>
  </si>
  <si>
    <t>其他工资福利支出</t>
  </si>
  <si>
    <t>530925210000000001459</t>
  </si>
  <si>
    <t>一般公用经费</t>
  </si>
  <si>
    <t>30205</t>
  </si>
  <si>
    <t>水费</t>
  </si>
  <si>
    <t>30206</t>
  </si>
  <si>
    <t>电费</t>
  </si>
  <si>
    <t>530925210000000001688</t>
  </si>
  <si>
    <t>30217</t>
  </si>
  <si>
    <t>30201</t>
  </si>
  <si>
    <t>办公费</t>
  </si>
  <si>
    <t>30207</t>
  </si>
  <si>
    <t>邮电费</t>
  </si>
  <si>
    <t>30211</t>
  </si>
  <si>
    <t>差旅费</t>
  </si>
  <si>
    <t>530925210000000001458</t>
  </si>
  <si>
    <t>退休人员公用经费</t>
  </si>
  <si>
    <t>30299</t>
  </si>
  <si>
    <t>其他商品和服务支出</t>
  </si>
  <si>
    <t>530925210000000001457</t>
  </si>
  <si>
    <t>工会经费</t>
  </si>
  <si>
    <t>30228</t>
  </si>
  <si>
    <t>530925210000000001455</t>
  </si>
  <si>
    <t>公务用车运行维护费</t>
  </si>
  <si>
    <t>30231</t>
  </si>
  <si>
    <t>530925210000000001456</t>
  </si>
  <si>
    <t>行政人员公务交通补贴</t>
  </si>
  <si>
    <t>30239</t>
  </si>
  <si>
    <t>其他交通费用</t>
  </si>
  <si>
    <t>530925251100003757678</t>
  </si>
  <si>
    <t>残疾人就业保障金</t>
  </si>
  <si>
    <t>530925231100001443388</t>
  </si>
  <si>
    <t>其他退休费</t>
  </si>
  <si>
    <t>30302</t>
  </si>
  <si>
    <t>退休费</t>
  </si>
  <si>
    <t>530925210000000003688</t>
  </si>
  <si>
    <t>保民生支出</t>
  </si>
  <si>
    <t>30305</t>
  </si>
  <si>
    <t>生活补助</t>
  </si>
  <si>
    <t>530925241100002395631</t>
  </si>
  <si>
    <t>为困难特殊群体代缴城乡居民基本养老保险专项资金</t>
  </si>
  <si>
    <t>530925241100002395651</t>
  </si>
  <si>
    <t>县级按比例配套创业担保贷款贴息资金</t>
  </si>
  <si>
    <t>530925241100002395755</t>
  </si>
  <si>
    <t>县级配套企业退休人员计划生育奖励资金</t>
  </si>
  <si>
    <t>530925251100003773623</t>
  </si>
  <si>
    <t>2022年农村劳动力外出务工交通补助资金</t>
  </si>
  <si>
    <t>预算05-1表</t>
  </si>
  <si>
    <t>项目分类</t>
  </si>
  <si>
    <t>项目单位</t>
  </si>
  <si>
    <t>经济科目编码</t>
  </si>
  <si>
    <t>经济科目名称</t>
  </si>
  <si>
    <t>本年拨款</t>
  </si>
  <si>
    <t>其中：本次下达</t>
  </si>
  <si>
    <t>（非财项）省就业局拨农村劳动力转移专项招聘工作补助经费</t>
  </si>
  <si>
    <t>事业发展类</t>
  </si>
  <si>
    <t>530925231100001696778</t>
  </si>
  <si>
    <t>（非财项）市人社局拨事业单位公开招聘补助经费</t>
  </si>
  <si>
    <t>530925231100001696792</t>
  </si>
  <si>
    <t>春节慰问企业困难职工专项经费</t>
  </si>
  <si>
    <t>民生类</t>
  </si>
  <si>
    <t>530925221100000491464</t>
  </si>
  <si>
    <t>公开招聘事业人员工作专项经费</t>
  </si>
  <si>
    <t>530925221100000492527</t>
  </si>
  <si>
    <t>就业见习和基层专干补助经费</t>
  </si>
  <si>
    <t>530925241100003308892</t>
  </si>
  <si>
    <t>劳动保障监察执法工作经费</t>
  </si>
  <si>
    <t>530925210000000002848</t>
  </si>
  <si>
    <t>临财农发〔2023〕124号2024年监测帮扶对象公益性岗</t>
  </si>
  <si>
    <t>530925241100002762200</t>
  </si>
  <si>
    <t>临财农发〔2024〕99号2024年度监测帮扶对象交通补助</t>
  </si>
  <si>
    <t>530925241100003220770</t>
  </si>
  <si>
    <t>临财社发〔2020〕8号2020年中央就业补助资金</t>
  </si>
  <si>
    <t>530925251100004097061</t>
  </si>
  <si>
    <t>临财社发〔2021〕88号2021年中央就业补助资金</t>
  </si>
  <si>
    <t>530925251100004097129</t>
  </si>
  <si>
    <t>临财社发〔2022〕27号2022年中央就业补助资金</t>
  </si>
  <si>
    <t>530925251100004097012</t>
  </si>
  <si>
    <t>30216</t>
  </si>
  <si>
    <t>培训费</t>
  </si>
  <si>
    <t>临财社发〔2022〕92号2022年中央就业补助资金</t>
  </si>
  <si>
    <t>530925251100004097024</t>
  </si>
  <si>
    <t>临财社发〔2024〕109号第二批中央就业补助资金社会保险补贴</t>
  </si>
  <si>
    <t>530925241100003146449</t>
  </si>
  <si>
    <t>临财社发〔2024〕136号农村劳动力转移专项资金</t>
  </si>
  <si>
    <t>专项业务类</t>
  </si>
  <si>
    <t>530925241100003226325</t>
  </si>
  <si>
    <t>临财社发〔2024〕68号2024年省级就业见习补贴及专干补助经费</t>
  </si>
  <si>
    <t>530925241100002983024</t>
  </si>
  <si>
    <t>临财社发【2023】67号就业创业及农村劳动力转移专项资金</t>
  </si>
  <si>
    <t>530925231100001881351</t>
  </si>
  <si>
    <t>首席技师工作经费</t>
  </si>
  <si>
    <t>530925241100003208710</t>
  </si>
  <si>
    <t>30227</t>
  </si>
  <si>
    <t>委托业务费</t>
  </si>
  <si>
    <t>双财农发〔2024〕9号2024年农村劳动力职业技能培训资</t>
  </si>
  <si>
    <t>530925241100002864832</t>
  </si>
  <si>
    <t>提升行政执法质量服务工作经费</t>
  </si>
  <si>
    <t>530925251100003771910</t>
  </si>
  <si>
    <t>县级人力资源和社会保障事业发展工作专项经费</t>
  </si>
  <si>
    <t>530925221100000491937</t>
  </si>
  <si>
    <t>30226</t>
  </si>
  <si>
    <t>劳务费</t>
  </si>
  <si>
    <t>职业技能培训管理工作专项经费</t>
  </si>
  <si>
    <t>530925221100000491216</t>
  </si>
  <si>
    <t>中央就业补助资金</t>
  </si>
  <si>
    <t>530925241100002781212</t>
  </si>
  <si>
    <t>预算05-2表</t>
  </si>
  <si>
    <t>单位名称、项目名称</t>
  </si>
  <si>
    <t>项目年度绩效目标</t>
  </si>
  <si>
    <t>一级指标</t>
  </si>
  <si>
    <t>二级指标</t>
  </si>
  <si>
    <t>三级指标</t>
  </si>
  <si>
    <t>指标性质</t>
  </si>
  <si>
    <t>指标值</t>
  </si>
  <si>
    <t>度量单位</t>
  </si>
  <si>
    <t>指标属性</t>
  </si>
  <si>
    <t>指标内容</t>
  </si>
  <si>
    <t>考试严格按全省统一部署进行严密组织，全市事业单位公开招聘工作人员考试统一为笔试。确保考试工作顺利开展，强化考试安全管理，落实 工作责任，规范实施考务工作。确保2024年事业人员公开招考笔试工作。</t>
  </si>
  <si>
    <t>产出指标</t>
  </si>
  <si>
    <t>数量指标</t>
  </si>
  <si>
    <t>参加考试人数</t>
  </si>
  <si>
    <t>&gt;=</t>
  </si>
  <si>
    <t>1400</t>
  </si>
  <si>
    <t>人</t>
  </si>
  <si>
    <t>定量指标</t>
  </si>
  <si>
    <t>预计2024年参加考试考生1400人</t>
  </si>
  <si>
    <t>考试严格按全省统一安排部署进行严密组织，全市事业单位公开招聘工作人员考试统一为笔试。确保考试工作顺利开展，强化考试安全管理，落实 工作责任，规范实施考务工作。确保2024年事业人员公开招考笔试工作。</t>
  </si>
  <si>
    <t>时效指标</t>
  </si>
  <si>
    <t>按时按质组织好全县事业单位公开招考工作</t>
  </si>
  <si>
    <t>=</t>
  </si>
  <si>
    <t>100</t>
  </si>
  <si>
    <t>%</t>
  </si>
  <si>
    <t>效益指标</t>
  </si>
  <si>
    <t>经济效益</t>
  </si>
  <si>
    <t>实现就业人员</t>
  </si>
  <si>
    <t>47</t>
  </si>
  <si>
    <t>实现大学生就业人员47人</t>
  </si>
  <si>
    <t>社会效益</t>
  </si>
  <si>
    <t>持续稳定就业维护社会安定</t>
  </si>
  <si>
    <t>95</t>
  </si>
  <si>
    <t>持续稳定就业维护社会安定率达95%</t>
  </si>
  <si>
    <t>满意度指标</t>
  </si>
  <si>
    <t>服务对象满意度</t>
  </si>
  <si>
    <t>参加考试人员对组织考试满意度</t>
  </si>
  <si>
    <t>参加考试人员对组织考试满意度达95%以上</t>
  </si>
  <si>
    <t>加强对侵害劳动者合法权益行为的综合治理，处置劳动者群体性讨薪突发事件时能及时赶赴现场。</t>
  </si>
  <si>
    <t>入企宣传政策</t>
  </si>
  <si>
    <t>30</t>
  </si>
  <si>
    <t>次</t>
  </si>
  <si>
    <t>质量指标</t>
  </si>
  <si>
    <t>按时按质完成工作任务</t>
  </si>
  <si>
    <t>在规定时间内处理好讨薪突发事件</t>
  </si>
  <si>
    <t>促进劳动关系和谐稳定</t>
  </si>
  <si>
    <t>98</t>
  </si>
  <si>
    <t>企业劳动者对此项工作的满意度</t>
  </si>
  <si>
    <t>确保完成年度城镇新增就业目标任务。确保年末城镇登记失业率保持在目标范围内</t>
  </si>
  <si>
    <t>职业培训补贴发放准确率</t>
  </si>
  <si>
    <t>职业培训补贴100%准确发放</t>
  </si>
  <si>
    <t>补贴资金在规定时间内支付到位率</t>
  </si>
  <si>
    <t>90</t>
  </si>
  <si>
    <t>年末城镇登记失业率控制在4.2%以下</t>
  </si>
  <si>
    <t>年末城镇登记失业率</t>
  </si>
  <si>
    <t>&lt;=</t>
  </si>
  <si>
    <t>4.2</t>
  </si>
  <si>
    <t>公共就业服务满意度</t>
  </si>
  <si>
    <t>公共就业服务满意度达90%以上</t>
  </si>
  <si>
    <t>就业扶持政策经办服务满意度</t>
  </si>
  <si>
    <t>就业扶持政策经办服务满意度达90%以上</t>
  </si>
  <si>
    <t>补贴资金在规定时间内支付到位率达90%以上</t>
  </si>
  <si>
    <t>拟订全县人力资源和社会保障事业发展规划、政策，并组织实施、指导和监督检查。认真完成2024年职能部门各项工作任务及上级交办的各项工作任务。认真落实上级党委的部署，深刻领悟“两个确立”的重要意义，坚定不移将“两个确立”转化为“两个维护”的政治自觉，转化为履行职责、推动工作的实际行动，在县委、县政府的领导和市人社部门的指导下，围绕中心、服务大局，认真谋划好就业创业、社会保障、人事人才、劳动关系、乡村振兴等各项工作。</t>
  </si>
  <si>
    <t>资金使用率</t>
  </si>
  <si>
    <t>资金95%使用在重点工作中</t>
  </si>
  <si>
    <t>拟订全县人力资源和社会保障事业发展规划、政策，并组织实施、指导和监督检查。认真完成2024年职能部门各项工作任务及上级交办的各项工作任务。认真落实上级党委的决策部署，继续进一步增强“四个意识”，坚定“四个自信”，深刻领悟“两个确立”的重要意义，坚定不移将“两个确立”转化为“两个维护”的政治自觉，转化为履行职责、推动工作的实际行动，在县委、县政府的坚强领导和市人社部门的指导下，围绕中心、服务大局，认真谋划好就业创业、社会保障、人事人才、劳动关系、乡村振兴等各项工作，确保党的二十大战略部署和省、市、县委的决策部署在人社部门落地见效。</t>
  </si>
  <si>
    <t>按时按质完成年度工作目标</t>
  </si>
  <si>
    <t>100%完成年度工作目标</t>
  </si>
  <si>
    <t>提升广大贫困群众的就业技能让服务对象能就业改善提高人民的生活质量</t>
  </si>
  <si>
    <t>是/否</t>
  </si>
  <si>
    <t>定性指标</t>
  </si>
  <si>
    <t>就业人员是否有新增是否有收入</t>
  </si>
  <si>
    <t>创建良好的服务平台</t>
  </si>
  <si>
    <t>搭建良好的人社服务平台</t>
  </si>
  <si>
    <t>享受补助、政策服务对象满意度</t>
  </si>
  <si>
    <t>享受补助、政策服务对象满意度达95%以上</t>
  </si>
  <si>
    <t>资金按规定用于职业培训补贴、公益性岗位补贴。确保完成年度城镇新增就业目标任务。确保年末城镇登记失业率保持在目标范围内。</t>
  </si>
  <si>
    <t>资金公示公告率</t>
  </si>
  <si>
    <t>资金100%在相应网站进行公示公告</t>
  </si>
  <si>
    <t>补贴资金在规定时间内支付率达90%以上</t>
  </si>
  <si>
    <t>年末城镇登记失业率达4.2%以下</t>
  </si>
  <si>
    <t>享受政策人员满意度</t>
  </si>
  <si>
    <t>享受政策人员满意度达90%以上</t>
  </si>
  <si>
    <t>进一步落实“稳存量、保增量、调结构、促增收”目标任务，全力推进农村劳动力实现更加充分、更高质量就业。</t>
  </si>
  <si>
    <t>完成农村劳动力转移</t>
  </si>
  <si>
    <t>6000</t>
  </si>
  <si>
    <t>人次</t>
  </si>
  <si>
    <t>完成农村劳动力转移达6000人次</t>
  </si>
  <si>
    <t>100%按时按质完成工作任务</t>
  </si>
  <si>
    <t>资金拨付率</t>
  </si>
  <si>
    <t>资金拨付率达100%</t>
  </si>
  <si>
    <t>让所转移的农村劳动力能稳定就业</t>
  </si>
  <si>
    <t>让所转移的农村劳动力能稳定就业达90%以上</t>
  </si>
  <si>
    <t>享受政策人员对工作满意度</t>
  </si>
  <si>
    <t>享受政策人员对工作满意度达95%以上</t>
  </si>
  <si>
    <t>创新抽查方式，加强对培训全过程的监管，确保培训质量和效果。采取开班检查与过程抽查相结合的方式（方法），创新抽查方式，加强对培训全过程的监管，确保培训质量和效果。</t>
  </si>
  <si>
    <t>有意愿符合条件的劳动力培训率</t>
  </si>
  <si>
    <t>有意愿符合条件的劳动力培训率达95%</t>
  </si>
  <si>
    <t>培训质量</t>
  </si>
  <si>
    <t>培训质量达95%以上</t>
  </si>
  <si>
    <t>按时按质完成上级下达的工作任务</t>
  </si>
  <si>
    <t>100%按时按质完成上级下达的工作任务</t>
  </si>
  <si>
    <t>通过培训提高劳动力就业</t>
  </si>
  <si>
    <t>通过培训稳步提高劳动力就业机会</t>
  </si>
  <si>
    <t>参加培训劳动力满意度</t>
  </si>
  <si>
    <t>参加培训劳动力满意度达95%以上</t>
  </si>
  <si>
    <t>稳定在企就业困难人员，扩大就业面。向就业困难人员进行春节慰问，宣传党的惠民政策，帮助解决实际困难，传递党和政府的温暖。</t>
  </si>
  <si>
    <t>慰问对象数</t>
  </si>
  <si>
    <t>60</t>
  </si>
  <si>
    <t>慰问对象数在60人</t>
  </si>
  <si>
    <t>慰问标准</t>
  </si>
  <si>
    <t>500</t>
  </si>
  <si>
    <t>元/人</t>
  </si>
  <si>
    <t>慰问标准每人500元</t>
  </si>
  <si>
    <t>慰问对象准确率</t>
  </si>
  <si>
    <t>慰问对象准确率达100%</t>
  </si>
  <si>
    <t>对党的惠民政策知晓率</t>
  </si>
  <si>
    <t>对党的惠民政策有一定知晓率</t>
  </si>
  <si>
    <t>慰问对象满意度</t>
  </si>
  <si>
    <t>慰问对象满意度达95%以上</t>
  </si>
  <si>
    <t>通过项目实施行政执法质量和效能显著提高，行政执法队伍素质明显提升,行政执法监督机制和能力建设切实强化，行政执法信息化、数字化水平进一步提升。</t>
  </si>
  <si>
    <t>50人以上集体上访事件</t>
  </si>
  <si>
    <t>0</t>
  </si>
  <si>
    <t>件</t>
  </si>
  <si>
    <t>当年50人以上集体上访事件为0件</t>
  </si>
  <si>
    <t>日常巡查用工企业覆盖面</t>
  </si>
  <si>
    <t>日常巡查用工企业覆盖面达90%以上</t>
  </si>
  <si>
    <t>保障办案经费拨付率</t>
  </si>
  <si>
    <t>保障办案经费拨付率达90%以上</t>
  </si>
  <si>
    <t>用工企业知晓人社惠企政策及法律法规</t>
  </si>
  <si>
    <t>用工企业知晓人社惠企政策及法律法规达90%以上</t>
  </si>
  <si>
    <t>用工企业对执法人员服务满意度</t>
  </si>
  <si>
    <t>达到指标值得满分，未达到指标值，指标得分=实际完成值/计划完成值*指标总分值。</t>
  </si>
  <si>
    <t>通过开展农村脱贫劳动力乡村公益性岗位开发工作，促进农村脱贫劳动力增收，提高农村脱贫劳动力就近就地务工增收的能力，提升农村脱贫劳动力生活质量。</t>
  </si>
  <si>
    <t>公益性岗位补助发放标准</t>
  </si>
  <si>
    <t>800</t>
  </si>
  <si>
    <t>元/人*月</t>
  </si>
  <si>
    <t>公益性岗位补助发放标准每人每月800元</t>
  </si>
  <si>
    <t>公益性岗位补贴发放准确率</t>
  </si>
  <si>
    <t>公益性岗位补贴100%准确发放</t>
  </si>
  <si>
    <t>增加公益性岗位人员家庭收入</t>
  </si>
  <si>
    <t>9600</t>
  </si>
  <si>
    <t>元/人年</t>
  </si>
  <si>
    <t>一年增加公益性岗位人员家庭收入9600元</t>
  </si>
  <si>
    <t>享受政策服务对象满意度</t>
  </si>
  <si>
    <t>享受政策服务对象满意度达90%以上</t>
  </si>
  <si>
    <t>完善农村劳动力资源信息库并实行动态管理，核实基本信息、转移就业动态、收入情况等，更好地服务于技能扶贫和农村劳动力转移工作; 离校未就业高校毕业生实名信息动态更新管理和就业服务工作。</t>
  </si>
  <si>
    <t>2022年农村劳动力调查更新人数</t>
  </si>
  <si>
    <t>47000</t>
  </si>
  <si>
    <t>2022届离校未就业高校毕业生人数</t>
  </si>
  <si>
    <t>263</t>
  </si>
  <si>
    <t>农村劳动力资源信息数据更新率</t>
  </si>
  <si>
    <t>确保考试工作顺利开展，强化考试安全管理，落实 工作责任，规范实施考务工作。确保2024年事业人员公开招考笔试工作。</t>
  </si>
  <si>
    <t>参加考试考生</t>
  </si>
  <si>
    <t>考生对组织考试满意度</t>
  </si>
  <si>
    <t>考生对组织考试满意度达95%</t>
  </si>
  <si>
    <t>预算06表</t>
  </si>
  <si>
    <t>政府性基金预算支出预算表</t>
  </si>
  <si>
    <t>单位名称：全部</t>
  </si>
  <si>
    <t>本年政府性基金预算支出</t>
  </si>
  <si>
    <t>备注：双江拉祜族佤族布朗族傣族自治县人力资源和社会保障局2025年无政府性基金预算支出预算，故政府性基金预算支出预算表为空表。</t>
  </si>
  <si>
    <t>预算07表</t>
  </si>
  <si>
    <t>预算项目</t>
  </si>
  <si>
    <t>采购项目</t>
  </si>
  <si>
    <t>采购目录</t>
  </si>
  <si>
    <t>计量
单位</t>
  </si>
  <si>
    <t>数量</t>
  </si>
  <si>
    <t>面向中小企业预留资金</t>
  </si>
  <si>
    <t>政府性
基金</t>
  </si>
  <si>
    <t>国有资本经营收益</t>
  </si>
  <si>
    <t>财政专户管理的收入</t>
  </si>
  <si>
    <t>车辆加油服务</t>
  </si>
  <si>
    <t>车辆加油、添加燃料服务</t>
  </si>
  <si>
    <t>元</t>
  </si>
  <si>
    <t>A4黑白打印机</t>
  </si>
  <si>
    <t>复印纸</t>
  </si>
  <si>
    <t>台式计算机</t>
  </si>
  <si>
    <t>预算08表</t>
  </si>
  <si>
    <t>政府购买服务项目</t>
  </si>
  <si>
    <t>政府购买服务目录</t>
  </si>
  <si>
    <t>政府性基金</t>
  </si>
  <si>
    <t>备注：双江拉祜族佤族布朗族傣族自治县人力资源和社会保障局2025年无部门政府购买服务预算，故部门政府购买服务预算表为空表。</t>
  </si>
  <si>
    <t>预算09-1表</t>
  </si>
  <si>
    <t>单位名称（项目）</t>
  </si>
  <si>
    <t>地区</t>
  </si>
  <si>
    <t>-</t>
  </si>
  <si>
    <t>备注：双江拉祜族佤族布朗族傣族自治县人力资源和社会保障局2025年无县对下转移支付预算，故县对下转移支付预算表为空表。</t>
  </si>
  <si>
    <t>预算09-2表</t>
  </si>
  <si>
    <t>备注：双江拉祜族佤族布朗族傣族自治县人力资源和社会保障局2025年无县对下转移支付绩效目标，故县对下转移支付绩效目标表为空表。</t>
  </si>
  <si>
    <t>预算10表</t>
  </si>
  <si>
    <t>资产类别</t>
  </si>
  <si>
    <t>资产分类代码.名称</t>
  </si>
  <si>
    <t>资产名称</t>
  </si>
  <si>
    <t>计量单位</t>
  </si>
  <si>
    <t>财政部门批复数（元）</t>
  </si>
  <si>
    <t>单价</t>
  </si>
  <si>
    <t>金额</t>
  </si>
  <si>
    <t>通用设备</t>
  </si>
  <si>
    <t>A02021000 打印机</t>
  </si>
  <si>
    <t>台</t>
  </si>
  <si>
    <t>A02010105  台式计算机</t>
  </si>
  <si>
    <t>预算11表</t>
  </si>
  <si>
    <t>上级补助</t>
  </si>
  <si>
    <t>备注：双江拉祜族佤族布朗族傣族自治县人力资源和社会保障局2025年无中央和省、市转移支付补助项目支出预算，故中央和省、市转移支付补助项目支出预算表为空表。</t>
  </si>
  <si>
    <t>预算12表</t>
  </si>
  <si>
    <t>项目级次</t>
  </si>
  <si>
    <t>312 民生类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</si>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</sst>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s>
  <fonts count="49">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9"/>
      <color theme="1"/>
      <name val="宋体"/>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79" fontId="7" fillId="0" borderId="7">
      <alignment horizontal="right" vertical="center"/>
    </xf>
    <xf numFmtId="10" fontId="7" fillId="0" borderId="7">
      <alignment horizontal="right" vertical="center"/>
    </xf>
    <xf numFmtId="49" fontId="7" fillId="0" borderId="7">
      <alignment horizontal="left" vertical="center" wrapText="1"/>
    </xf>
    <xf numFmtId="21" fontId="7" fillId="0" borderId="7">
      <alignment horizontal="right" vertical="center"/>
    </xf>
  </cellStyleXfs>
  <cellXfs count="219">
    <xf numFmtId="0" fontId="0" fillId="0" borderId="0" xfId="0">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9" fontId="7" fillId="0" borderId="7" xfId="53" applyFont="1" applyProtection="1">
      <alignment horizontal="right" vertical="center"/>
      <protection locked="0"/>
    </xf>
    <xf numFmtId="49" fontId="7" fillId="0" borderId="7" xfId="55" applyFont="1"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9" fillId="0" borderId="0" xfId="0" applyFont="1" applyAlignment="1">
      <alignment vertical="center"/>
      <protection locked="0"/>
    </xf>
    <xf numFmtId="0" fontId="0" fillId="0" borderId="0" xfId="0" applyAlignment="1">
      <alignment vertical="center"/>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6" fillId="0" borderId="0" xfId="0" applyFont="1" applyBorder="1" applyAlignment="1">
      <alignment horizontal="center" vertical="center"/>
      <protection locked="0"/>
    </xf>
    <xf numFmtId="0" fontId="4" fillId="0" borderId="7" xfId="0" applyFont="1" applyBorder="1" applyAlignment="1" applyProtection="1">
      <alignment vertical="center" wrapText="1"/>
    </xf>
    <xf numFmtId="0" fontId="1" fillId="0" borderId="7" xfId="0" applyFont="1" applyBorder="1" applyAlignment="1" applyProtection="1">
      <alignment horizontal="center" vertical="center" wrapText="1"/>
    </xf>
    <xf numFmtId="0" fontId="4" fillId="0" borderId="8" xfId="0" applyFont="1" applyBorder="1" applyAlignment="1" applyProtection="1">
      <alignment horizontal="left" vertical="center" wrapText="1"/>
    </xf>
    <xf numFmtId="0" fontId="4" fillId="0" borderId="7" xfId="0" applyFont="1" applyBorder="1" applyAlignment="1" applyProtection="1">
      <alignment horizontal="center"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left" vertical="center" wrapText="1"/>
    </xf>
    <xf numFmtId="0" fontId="8" fillId="0" borderId="7" xfId="0" applyFont="1" applyBorder="1" applyAlignment="1" applyProtection="1">
      <alignment horizontal="center" vertical="center"/>
    </xf>
    <xf numFmtId="0" fontId="11"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2"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9" xfId="0" applyFont="1" applyBorder="1" applyAlignment="1" applyProtection="1">
      <alignment horizontal="center" vertical="center" wrapText="1"/>
    </xf>
    <xf numFmtId="0" fontId="13" fillId="0" borderId="7" xfId="0" applyFont="1" applyBorder="1" applyAlignment="1" applyProtection="1">
      <alignment horizontal="center" vertical="center"/>
    </xf>
    <xf numFmtId="0" fontId="13" fillId="0" borderId="7" xfId="0" applyFont="1" applyBorder="1" applyAlignment="1">
      <alignment horizontal="center" vertical="center"/>
      <protection locked="0"/>
    </xf>
    <xf numFmtId="0" fontId="13"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0" fontId="5" fillId="0" borderId="8" xfId="0" applyFont="1" applyBorder="1" applyAlignment="1" applyProtection="1">
      <alignment horizontal="center" vertical="center" wrapText="1"/>
    </xf>
    <xf numFmtId="0" fontId="5" fillId="0" borderId="8"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8"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9" fillId="0" borderId="0" xfId="0" applyFont="1" applyAlignment="1">
      <alignment horizontal="left" vertical="center"/>
      <protection locked="0"/>
    </xf>
    <xf numFmtId="0" fontId="0" fillId="0" borderId="0" xfId="0" applyAlignment="1">
      <alignment horizontal="center" vertical="center"/>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8" xfId="0" applyFont="1" applyBorder="1" applyAlignment="1" applyProtection="1">
      <alignment horizontal="center" vertical="center"/>
    </xf>
    <xf numFmtId="0" fontId="4" fillId="0" borderId="8" xfId="0" applyFont="1" applyBorder="1" applyAlignment="1" applyProtection="1">
      <alignment horizontal="right" vertical="center"/>
    </xf>
    <xf numFmtId="0" fontId="4" fillId="0" borderId="6" xfId="0" applyFont="1" applyBorder="1" applyAlignment="1" applyProtection="1">
      <alignment horizontal="left" vertical="center" wrapText="1" indent="1"/>
    </xf>
    <xf numFmtId="0" fontId="13" fillId="0" borderId="11" xfId="0" applyFont="1" applyBorder="1" applyAlignment="1">
      <alignment horizontal="center" vertical="center" wrapText="1"/>
      <protection locked="0"/>
    </xf>
    <xf numFmtId="0" fontId="13" fillId="0" borderId="12" xfId="0" applyFont="1" applyBorder="1" applyAlignment="1">
      <alignment horizontal="center" vertical="center"/>
      <protection locked="0"/>
    </xf>
    <xf numFmtId="0" fontId="13" fillId="0" borderId="12" xfId="0" applyFont="1" applyBorder="1" applyAlignment="1">
      <alignment horizontal="center" vertical="center" wrapText="1"/>
      <protection locked="0"/>
    </xf>
    <xf numFmtId="0" fontId="14" fillId="0" borderId="0" xfId="0" applyFont="1" applyAlignment="1">
      <alignment horizontal="right"/>
      <protection locked="0"/>
    </xf>
    <xf numFmtId="49" fontId="14"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5" fillId="0" borderId="0" xfId="0" applyFont="1" applyAlignment="1">
      <alignment horizontal="center" vertical="center" wrapText="1"/>
      <protection locked="0"/>
    </xf>
    <xf numFmtId="0" fontId="15" fillId="0" borderId="0" xfId="0" applyFont="1" applyAlignment="1">
      <alignment horizontal="center" vertical="center"/>
      <protection locked="0"/>
    </xf>
    <xf numFmtId="0" fontId="15"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10" xfId="0" applyNumberFormat="1" applyFont="1" applyBorder="1" applyAlignment="1">
      <alignment horizontal="center" vertical="center" wrapText="1"/>
      <protection locked="0"/>
    </xf>
    <xf numFmtId="0" fontId="5" fillId="0" borderId="10"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8" xfId="0" applyNumberFormat="1" applyFont="1" applyBorder="1" applyAlignment="1">
      <alignment horizontal="center" vertical="center" wrapText="1"/>
      <protection locked="0"/>
    </xf>
    <xf numFmtId="0" fontId="5" fillId="0" borderId="8" xfId="0" applyFont="1" applyBorder="1" applyAlignment="1">
      <alignment horizontal="center" vertical="center"/>
      <protection locked="0"/>
    </xf>
    <xf numFmtId="0" fontId="10" fillId="0" borderId="6" xfId="0" applyFont="1" applyBorder="1" applyAlignment="1">
      <alignment horizontal="center" vertical="center"/>
      <protection locked="0"/>
    </xf>
    <xf numFmtId="49" fontId="10" fillId="0" borderId="8" xfId="0" applyNumberFormat="1" applyFont="1" applyBorder="1" applyAlignment="1">
      <alignment horizontal="center" vertical="center"/>
      <protection locked="0"/>
    </xf>
    <xf numFmtId="0" fontId="10" fillId="0" borderId="8" xfId="0" applyFont="1" applyBorder="1" applyAlignment="1">
      <alignment horizontal="center" vertical="center"/>
      <protection locked="0"/>
    </xf>
    <xf numFmtId="0" fontId="10" fillId="0" borderId="8"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10" fillId="0" borderId="7" xfId="0" applyNumberFormat="1" applyFont="1" applyBorder="1" applyAlignment="1" applyProtection="1">
      <alignment horizontal="center" vertical="center"/>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4" fillId="0" borderId="7" xfId="0" applyFont="1" applyBorder="1" applyAlignment="1">
      <alignment horizontal="left" vertical="center" wrapText="1"/>
      <protection locked="0"/>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pplyProtection="1">
      <alignment horizontal="center" vertical="center" wrapText="1"/>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6" fillId="0" borderId="0" xfId="0" applyFont="1" applyAlignment="1" applyProtection="1">
      <alignment horizontal="center"/>
    </xf>
    <xf numFmtId="0" fontId="16" fillId="0" borderId="0" xfId="0" applyFont="1" applyAlignment="1" applyProtection="1">
      <alignment horizontal="center" wrapText="1"/>
    </xf>
    <xf numFmtId="0" fontId="16" fillId="0" borderId="0" xfId="0" applyFont="1" applyAlignment="1" applyProtection="1">
      <alignment wrapText="1"/>
    </xf>
    <xf numFmtId="0" fontId="9" fillId="0" borderId="0" xfId="0" applyFont="1" applyAlignment="1" applyProtection="1">
      <alignment horizontal="right" vertical="center" wrapText="1"/>
    </xf>
    <xf numFmtId="0" fontId="17"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10" fillId="0" borderId="7" xfId="0" applyFont="1" applyBorder="1" applyAlignment="1">
      <alignment horizontal="center" vertical="center"/>
      <protection locked="0"/>
    </xf>
    <xf numFmtId="0" fontId="18"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9" fontId="9" fillId="0" borderId="7" xfId="53" applyFont="1">
      <alignment horizontal="right" vertical="center"/>
    </xf>
    <xf numFmtId="179" fontId="9" fillId="0" borderId="7" xfId="53" applyFont="1" applyAlignment="1">
      <alignment horizontal="center" vertical="center"/>
    </xf>
    <xf numFmtId="0" fontId="7" fillId="0" borderId="0" xfId="0" applyFont="1" applyBorder="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10" fillId="0" borderId="7" xfId="0" applyNumberFormat="1" applyFont="1" applyBorder="1" applyAlignment="1" applyProtection="1">
      <alignment horizontal="center" vertical="center"/>
    </xf>
    <xf numFmtId="0" fontId="10" fillId="0" borderId="7" xfId="0" applyFont="1" applyBorder="1" applyAlignment="1" applyProtection="1">
      <alignment horizontal="center" vertical="center"/>
    </xf>
    <xf numFmtId="49" fontId="10"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1" fillId="0" borderId="7" xfId="0" applyFont="1" applyBorder="1" applyAlignment="1" applyProtection="1">
      <alignment horizontal="center" vertical="center"/>
    </xf>
    <xf numFmtId="0" fontId="21" fillId="0" borderId="7" xfId="0" applyFont="1" applyBorder="1" applyAlignment="1">
      <alignment horizontal="center" vertical="center"/>
      <protection locked="0"/>
    </xf>
    <xf numFmtId="0" fontId="7" fillId="0" borderId="7" xfId="0" applyFont="1" applyBorder="1">
      <alignment vertical="top"/>
      <protection locked="0"/>
    </xf>
    <xf numFmtId="179" fontId="7" fillId="0" borderId="7" xfId="0" applyNumberFormat="1" applyFont="1" applyBorder="1" applyAlignment="1">
      <alignment horizontal="right" vertical="center"/>
      <protection locked="0"/>
    </xf>
    <xf numFmtId="0" fontId="4" fillId="0" borderId="7" xfId="0" applyFont="1" applyBorder="1" applyAlignment="1" applyProtection="1">
      <alignment horizontal="left" vertical="center"/>
    </xf>
    <xf numFmtId="179" fontId="22" fillId="0" borderId="7" xfId="53" applyFont="1" applyProtection="1">
      <alignment horizontal="right" vertical="center"/>
      <protection locked="0"/>
    </xf>
    <xf numFmtId="0" fontId="23" fillId="0" borderId="0" xfId="0" applyFont="1" applyProtection="1">
      <alignment vertical="top"/>
    </xf>
    <xf numFmtId="0" fontId="24"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0"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1"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8"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8" xfId="0" applyFont="1" applyBorder="1" applyAlignment="1" applyProtection="1">
      <alignment horizontal="center" vertical="center"/>
    </xf>
    <xf numFmtId="0" fontId="26"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8"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8" xfId="0" applyFont="1" applyBorder="1" applyAlignment="1">
      <alignment horizontal="left" vertical="center"/>
      <protection locked="0"/>
    </xf>
    <xf numFmtId="0" fontId="8" fillId="0" borderId="6" xfId="0" applyFont="1" applyBorder="1" applyAlignment="1">
      <alignment vertical="center"/>
      <protection locked="0"/>
    </xf>
    <xf numFmtId="0" fontId="22" fillId="0" borderId="6" xfId="0" applyFont="1" applyBorder="1" applyAlignment="1">
      <alignment horizontal="center" vertical="center"/>
      <protection locked="0"/>
    </xf>
    <xf numFmtId="0" fontId="21"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1"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xf numFmtId="0" fontId="4"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8"/>
  <sheetViews>
    <sheetView showZeros="0" topLeftCell="A21" workbookViewId="0">
      <selection activeCell="B12" sqref="B12"/>
    </sheetView>
  </sheetViews>
  <sheetFormatPr defaultColWidth="9.14285714285714" defaultRowHeight="12" customHeight="1" outlineLevelCol="3"/>
  <cols>
    <col min="1" max="1" width="31.8571428571429" customWidth="1"/>
    <col min="2" max="2" width="35.5714285714286" customWidth="1"/>
    <col min="3" max="3" width="36.5714285714286" customWidth="1"/>
    <col min="4" max="4" width="33.8571428571429" customWidth="1"/>
  </cols>
  <sheetData>
    <row r="1" ht="15" customHeight="1" spans="4:4">
      <c r="D1" s="34" t="s">
        <v>0</v>
      </c>
    </row>
    <row r="2" ht="36" customHeight="1" spans="1:4">
      <c r="A2" s="4" t="str">
        <f>"2025"&amp;"年部门财务收支预算总表"</f>
        <v>2025年部门财务收支预算总表</v>
      </c>
      <c r="B2" s="209"/>
      <c r="C2" s="209"/>
      <c r="D2" s="209"/>
    </row>
    <row r="3" ht="18.75" customHeight="1" spans="1:4">
      <c r="A3" s="36" t="str">
        <f>"单位名称："&amp;"双江拉祜族佤族布朗族傣族自治县人力资源和社会保障局"</f>
        <v>单位名称：双江拉祜族佤族布朗族傣族自治县人力资源和社会保障局</v>
      </c>
      <c r="B3" s="210"/>
      <c r="C3" s="210"/>
      <c r="D3" s="34" t="s">
        <v>1</v>
      </c>
    </row>
    <row r="4" ht="18.75" customHeight="1" spans="1:4">
      <c r="A4" s="11" t="s">
        <v>2</v>
      </c>
      <c r="B4" s="13"/>
      <c r="C4" s="11" t="s">
        <v>3</v>
      </c>
      <c r="D4" s="13"/>
    </row>
    <row r="5" ht="18.75" customHeight="1" spans="1:4">
      <c r="A5" s="26" t="s">
        <v>4</v>
      </c>
      <c r="B5" s="26" t="str">
        <f t="shared" ref="B5:D5" si="0">"2025"&amp;"年预算数"</f>
        <v>2025年预算数</v>
      </c>
      <c r="C5" s="26" t="s">
        <v>5</v>
      </c>
      <c r="D5" s="26" t="str">
        <f t="shared" si="0"/>
        <v>2025年预算数</v>
      </c>
    </row>
    <row r="6" ht="18.75" customHeight="1" spans="1:4">
      <c r="A6" s="28"/>
      <c r="B6" s="28"/>
      <c r="C6" s="28"/>
      <c r="D6" s="28"/>
    </row>
    <row r="7" ht="18.75" customHeight="1" spans="1:4">
      <c r="A7" s="174" t="s">
        <v>6</v>
      </c>
      <c r="B7" s="23">
        <v>25844147.96</v>
      </c>
      <c r="C7" s="174" t="s">
        <v>7</v>
      </c>
      <c r="D7" s="23"/>
    </row>
    <row r="8" ht="18.75" customHeight="1" spans="1:4">
      <c r="A8" s="174" t="s">
        <v>8</v>
      </c>
      <c r="B8" s="23"/>
      <c r="C8" s="174" t="s">
        <v>9</v>
      </c>
      <c r="D8" s="23"/>
    </row>
    <row r="9" ht="18.75" customHeight="1" spans="1:4">
      <c r="A9" s="174" t="s">
        <v>10</v>
      </c>
      <c r="B9" s="23"/>
      <c r="C9" s="174" t="s">
        <v>11</v>
      </c>
      <c r="D9" s="23"/>
    </row>
    <row r="10" ht="18.75" customHeight="1" spans="1:4">
      <c r="A10" s="174" t="s">
        <v>12</v>
      </c>
      <c r="B10" s="23"/>
      <c r="C10" s="174" t="s">
        <v>13</v>
      </c>
      <c r="D10" s="23"/>
    </row>
    <row r="11" ht="18.75" customHeight="1" spans="1:4">
      <c r="A11" s="21" t="s">
        <v>14</v>
      </c>
      <c r="B11" s="23">
        <v>115310</v>
      </c>
      <c r="C11" s="211" t="s">
        <v>15</v>
      </c>
      <c r="D11" s="23"/>
    </row>
    <row r="12" ht="18.75" customHeight="1" spans="1:4">
      <c r="A12" s="212" t="s">
        <v>16</v>
      </c>
      <c r="B12" s="23"/>
      <c r="C12" s="213" t="s">
        <v>17</v>
      </c>
      <c r="D12" s="23"/>
    </row>
    <row r="13" ht="18.75" customHeight="1" spans="1:4">
      <c r="A13" s="212" t="s">
        <v>18</v>
      </c>
      <c r="B13" s="23"/>
      <c r="C13" s="213" t="s">
        <v>19</v>
      </c>
      <c r="D13" s="23"/>
    </row>
    <row r="14" ht="18.75" customHeight="1" spans="1:4">
      <c r="A14" s="212" t="s">
        <v>20</v>
      </c>
      <c r="B14" s="23"/>
      <c r="C14" s="213" t="s">
        <v>21</v>
      </c>
      <c r="D14" s="23">
        <v>25068339.92</v>
      </c>
    </row>
    <row r="15" ht="18.75" customHeight="1" spans="1:4">
      <c r="A15" s="212" t="s">
        <v>22</v>
      </c>
      <c r="B15" s="23"/>
      <c r="C15" s="213" t="s">
        <v>23</v>
      </c>
      <c r="D15" s="23">
        <v>359571.4</v>
      </c>
    </row>
    <row r="16" ht="18.75" customHeight="1" spans="1:4">
      <c r="A16" s="212" t="s">
        <v>24</v>
      </c>
      <c r="B16" s="23">
        <v>115310</v>
      </c>
      <c r="C16" s="212" t="s">
        <v>25</v>
      </c>
      <c r="D16" s="23"/>
    </row>
    <row r="17" ht="18.75" customHeight="1" spans="1:4">
      <c r="A17" s="212" t="s">
        <v>26</v>
      </c>
      <c r="B17" s="23"/>
      <c r="C17" s="212" t="s">
        <v>27</v>
      </c>
      <c r="D17" s="23"/>
    </row>
    <row r="18" ht="18.75" customHeight="1" spans="1:4">
      <c r="A18" s="214" t="s">
        <v>26</v>
      </c>
      <c r="B18" s="23"/>
      <c r="C18" s="213" t="s">
        <v>28</v>
      </c>
      <c r="D18" s="23">
        <v>1482600</v>
      </c>
    </row>
    <row r="19" ht="18.75" customHeight="1" spans="1:4">
      <c r="A19" s="214" t="s">
        <v>26</v>
      </c>
      <c r="B19" s="23"/>
      <c r="C19" s="213" t="s">
        <v>29</v>
      </c>
      <c r="D19" s="23"/>
    </row>
    <row r="20" ht="18.75" customHeight="1" spans="1:4">
      <c r="A20" s="214" t="s">
        <v>26</v>
      </c>
      <c r="B20" s="23"/>
      <c r="C20" s="213" t="s">
        <v>30</v>
      </c>
      <c r="D20" s="23"/>
    </row>
    <row r="21" ht="18.75" customHeight="1" spans="1:4">
      <c r="A21" s="214" t="s">
        <v>26</v>
      </c>
      <c r="B21" s="23"/>
      <c r="C21" s="213" t="s">
        <v>31</v>
      </c>
      <c r="D21" s="23"/>
    </row>
    <row r="22" ht="18.75" customHeight="1" spans="1:4">
      <c r="A22" s="214" t="s">
        <v>26</v>
      </c>
      <c r="B22" s="23"/>
      <c r="C22" s="213" t="s">
        <v>32</v>
      </c>
      <c r="D22" s="23"/>
    </row>
    <row r="23" ht="18.75" customHeight="1" spans="1:4">
      <c r="A23" s="214" t="s">
        <v>26</v>
      </c>
      <c r="B23" s="23"/>
      <c r="C23" s="213" t="s">
        <v>33</v>
      </c>
      <c r="D23" s="23"/>
    </row>
    <row r="24" ht="18.75" customHeight="1" spans="1:4">
      <c r="A24" s="214" t="s">
        <v>26</v>
      </c>
      <c r="B24" s="23"/>
      <c r="C24" s="213" t="s">
        <v>34</v>
      </c>
      <c r="D24" s="23"/>
    </row>
    <row r="25" ht="18.75" customHeight="1" spans="1:4">
      <c r="A25" s="214" t="s">
        <v>26</v>
      </c>
      <c r="B25" s="23"/>
      <c r="C25" s="213" t="s">
        <v>35</v>
      </c>
      <c r="D25" s="23">
        <v>592496.64</v>
      </c>
    </row>
    <row r="26" ht="18.75" customHeight="1" spans="1:4">
      <c r="A26" s="214" t="s">
        <v>26</v>
      </c>
      <c r="B26" s="23"/>
      <c r="C26" s="213" t="s">
        <v>36</v>
      </c>
      <c r="D26" s="23"/>
    </row>
    <row r="27" ht="18.75" customHeight="1" spans="1:4">
      <c r="A27" s="214" t="s">
        <v>26</v>
      </c>
      <c r="B27" s="23"/>
      <c r="C27" s="213" t="s">
        <v>37</v>
      </c>
      <c r="D27" s="23"/>
    </row>
    <row r="28" ht="18.75" customHeight="1" spans="1:4">
      <c r="A28" s="214" t="s">
        <v>26</v>
      </c>
      <c r="B28" s="23"/>
      <c r="C28" s="213" t="s">
        <v>38</v>
      </c>
      <c r="D28" s="23"/>
    </row>
    <row r="29" ht="18.75" customHeight="1" spans="1:4">
      <c r="A29" s="214" t="s">
        <v>26</v>
      </c>
      <c r="B29" s="23"/>
      <c r="C29" s="213" t="s">
        <v>39</v>
      </c>
      <c r="D29" s="23"/>
    </row>
    <row r="30" ht="18.75" customHeight="1" spans="1:4">
      <c r="A30" s="215" t="s">
        <v>26</v>
      </c>
      <c r="B30" s="23"/>
      <c r="C30" s="212" t="s">
        <v>40</v>
      </c>
      <c r="D30" s="23"/>
    </row>
    <row r="31" ht="18.75" customHeight="1" spans="1:4">
      <c r="A31" s="215" t="s">
        <v>26</v>
      </c>
      <c r="B31" s="23"/>
      <c r="C31" s="212" t="s">
        <v>41</v>
      </c>
      <c r="D31" s="23"/>
    </row>
    <row r="32" ht="18.75" customHeight="1" spans="1:4">
      <c r="A32" s="215" t="s">
        <v>26</v>
      </c>
      <c r="B32" s="23"/>
      <c r="C32" s="212" t="s">
        <v>42</v>
      </c>
      <c r="D32" s="23"/>
    </row>
    <row r="33" ht="18.75" customHeight="1" spans="1:4">
      <c r="A33" s="216"/>
      <c r="B33" s="175"/>
      <c r="C33" s="212" t="s">
        <v>43</v>
      </c>
      <c r="D33" s="173"/>
    </row>
    <row r="34" ht="18.75" customHeight="1" spans="1:4">
      <c r="A34" s="216" t="s">
        <v>44</v>
      </c>
      <c r="B34" s="175">
        <f>SUM(B7:B11)</f>
        <v>25959457.96</v>
      </c>
      <c r="C34" s="170" t="s">
        <v>45</v>
      </c>
      <c r="D34" s="175">
        <v>27503007.96</v>
      </c>
    </row>
    <row r="35" ht="18.75" customHeight="1" spans="1:4">
      <c r="A35" s="217" t="s">
        <v>46</v>
      </c>
      <c r="B35" s="23">
        <v>1543550</v>
      </c>
      <c r="C35" s="174" t="s">
        <v>47</v>
      </c>
      <c r="D35" s="23"/>
    </row>
    <row r="36" ht="18.75" customHeight="1" spans="1:4">
      <c r="A36" s="217" t="s">
        <v>48</v>
      </c>
      <c r="B36" s="23">
        <v>1543550</v>
      </c>
      <c r="C36" s="174" t="s">
        <v>48</v>
      </c>
      <c r="D36" s="23"/>
    </row>
    <row r="37" ht="18.75" customHeight="1" spans="1:4">
      <c r="A37" s="217" t="s">
        <v>49</v>
      </c>
      <c r="B37" s="23">
        <f>B35-B36</f>
        <v>0</v>
      </c>
      <c r="C37" s="174" t="s">
        <v>50</v>
      </c>
      <c r="D37" s="23"/>
    </row>
    <row r="38" ht="18.75" customHeight="1" spans="1:4">
      <c r="A38" s="218" t="s">
        <v>51</v>
      </c>
      <c r="B38" s="175">
        <f t="shared" ref="B38:D38" si="1">B34+B35</f>
        <v>27503007.96</v>
      </c>
      <c r="C38" s="170" t="s">
        <v>52</v>
      </c>
      <c r="D38" s="175">
        <f t="shared" si="1"/>
        <v>27503007.96</v>
      </c>
    </row>
  </sheetData>
  <mergeCells count="8">
    <mergeCell ref="A2:D2"/>
    <mergeCell ref="A3:B3"/>
    <mergeCell ref="A4:B4"/>
    <mergeCell ref="C4:D4"/>
    <mergeCell ref="A5:A6"/>
    <mergeCell ref="B5:B6"/>
    <mergeCell ref="C5:C6"/>
    <mergeCell ref="D5:D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10" sqref="A10:D10"/>
    </sheetView>
  </sheetViews>
  <sheetFormatPr defaultColWidth="9.14285714285714" defaultRowHeight="14.25" customHeight="1" outlineLevelCol="5"/>
  <cols>
    <col min="1" max="1" width="32.1428571428571" customWidth="1"/>
    <col min="2" max="2" width="16.8571428571429" customWidth="1"/>
    <col min="3" max="3" width="53.5714285714286" customWidth="1"/>
    <col min="4" max="6" width="28.5714285714286" customWidth="1"/>
  </cols>
  <sheetData>
    <row r="1" ht="15.75" customHeight="1" spans="1:6">
      <c r="A1" s="103">
        <v>1</v>
      </c>
      <c r="B1" s="104">
        <v>0</v>
      </c>
      <c r="C1" s="103">
        <v>1</v>
      </c>
      <c r="D1" s="105"/>
      <c r="E1" s="105"/>
      <c r="F1" s="34" t="s">
        <v>533</v>
      </c>
    </row>
    <row r="2" ht="36.75" customHeight="1" spans="1:6">
      <c r="A2" s="106" t="str">
        <f>"2025"&amp;"年部门政府性基金预算支出预算表"</f>
        <v>2025年部门政府性基金预算支出预算表</v>
      </c>
      <c r="B2" s="107" t="s">
        <v>534</v>
      </c>
      <c r="C2" s="108"/>
      <c r="D2" s="109"/>
      <c r="E2" s="109"/>
      <c r="F2" s="109"/>
    </row>
    <row r="3" ht="18.75" customHeight="1" spans="1:6">
      <c r="A3" s="6" t="str">
        <f>"单位名称："&amp;"双江拉祜族佤族布朗族傣族自治县人力资源和社会保障局"</f>
        <v>单位名称：双江拉祜族佤族布朗族傣族自治县人力资源和社会保障局</v>
      </c>
      <c r="B3" s="6" t="s">
        <v>535</v>
      </c>
      <c r="C3" s="103"/>
      <c r="D3" s="105"/>
      <c r="E3" s="105"/>
      <c r="F3" s="34" t="s">
        <v>1</v>
      </c>
    </row>
    <row r="4" ht="18.75" customHeight="1" spans="1:6">
      <c r="A4" s="110" t="s">
        <v>219</v>
      </c>
      <c r="B4" s="111" t="s">
        <v>73</v>
      </c>
      <c r="C4" s="112" t="s">
        <v>74</v>
      </c>
      <c r="D4" s="12" t="s">
        <v>536</v>
      </c>
      <c r="E4" s="12"/>
      <c r="F4" s="13"/>
    </row>
    <row r="5" ht="18.75" customHeight="1" spans="1:6">
      <c r="A5" s="113"/>
      <c r="B5" s="114"/>
      <c r="C5" s="115"/>
      <c r="D5" s="97" t="s">
        <v>56</v>
      </c>
      <c r="E5" s="97" t="s">
        <v>75</v>
      </c>
      <c r="F5" s="97" t="s">
        <v>76</v>
      </c>
    </row>
    <row r="6" ht="18.75" customHeight="1" spans="1:6">
      <c r="A6" s="116">
        <v>1</v>
      </c>
      <c r="B6" s="117" t="s">
        <v>200</v>
      </c>
      <c r="C6" s="118">
        <v>3</v>
      </c>
      <c r="D6" s="119">
        <v>4</v>
      </c>
      <c r="E6" s="119">
        <v>5</v>
      </c>
      <c r="F6" s="119">
        <v>6</v>
      </c>
    </row>
    <row r="7" ht="18.75" customHeight="1" spans="1:6">
      <c r="A7" s="120"/>
      <c r="B7" s="83"/>
      <c r="C7" s="83"/>
      <c r="D7" s="23"/>
      <c r="E7" s="23"/>
      <c r="F7" s="23"/>
    </row>
    <row r="8" ht="18.75" customHeight="1" spans="1:6">
      <c r="A8" s="120"/>
      <c r="B8" s="83"/>
      <c r="C8" s="83"/>
      <c r="D8" s="23"/>
      <c r="E8" s="23"/>
      <c r="F8" s="23"/>
    </row>
    <row r="9" ht="18.75" customHeight="1" spans="1:6">
      <c r="A9" s="121" t="s">
        <v>56</v>
      </c>
      <c r="B9" s="122"/>
      <c r="C9" s="25"/>
      <c r="D9" s="23"/>
      <c r="E9" s="23"/>
      <c r="F9" s="23"/>
    </row>
    <row r="10" ht="20" customHeight="1" spans="1:4">
      <c r="A10" s="86" t="s">
        <v>537</v>
      </c>
      <c r="B10" s="86"/>
      <c r="C10" s="86"/>
      <c r="D10" s="86"/>
    </row>
  </sheetData>
  <mergeCells count="8">
    <mergeCell ref="A2:F2"/>
    <mergeCell ref="A3:C3"/>
    <mergeCell ref="D4:F4"/>
    <mergeCell ref="A9:C9"/>
    <mergeCell ref="A10:D10"/>
    <mergeCell ref="A4:A5"/>
    <mergeCell ref="B4:B5"/>
    <mergeCell ref="C4:C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3"/>
  <sheetViews>
    <sheetView showZeros="0" workbookViewId="0">
      <selection activeCell="H19" sqref="H19"/>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75" customHeight="1" spans="1:17">
      <c r="A1" s="2"/>
      <c r="B1" s="2"/>
      <c r="C1" s="2"/>
      <c r="D1" s="2"/>
      <c r="E1" s="2"/>
      <c r="F1" s="2"/>
      <c r="G1" s="2"/>
      <c r="H1" s="2"/>
      <c r="I1" s="2"/>
      <c r="J1" s="2"/>
      <c r="O1" s="33"/>
      <c r="P1" s="33"/>
      <c r="Q1" s="34" t="s">
        <v>538</v>
      </c>
    </row>
    <row r="2" ht="35.25" customHeight="1" spans="1:17">
      <c r="A2" s="35" t="str">
        <f>"2025"&amp;"年部门政府采购预算表"</f>
        <v>2025年部门政府采购预算表</v>
      </c>
      <c r="B2" s="5"/>
      <c r="C2" s="5"/>
      <c r="D2" s="5"/>
      <c r="E2" s="5"/>
      <c r="F2" s="5"/>
      <c r="G2" s="5"/>
      <c r="H2" s="5"/>
      <c r="I2" s="5"/>
      <c r="J2" s="5"/>
      <c r="K2" s="71"/>
      <c r="L2" s="5"/>
      <c r="M2" s="5"/>
      <c r="N2" s="5"/>
      <c r="O2" s="71"/>
      <c r="P2" s="71"/>
      <c r="Q2" s="5"/>
    </row>
    <row r="3" ht="18.75" customHeight="1" spans="1:17">
      <c r="A3" s="36" t="str">
        <f>"单位名称："&amp;"双江拉祜族佤族布朗族傣族自治县人力资源和社会保障局"</f>
        <v>单位名称：双江拉祜族佤族布朗族傣族自治县人力资源和社会保障局</v>
      </c>
      <c r="B3" s="8"/>
      <c r="C3" s="8"/>
      <c r="D3" s="8"/>
      <c r="E3" s="8"/>
      <c r="F3" s="8"/>
      <c r="G3" s="8"/>
      <c r="H3" s="8"/>
      <c r="I3" s="8"/>
      <c r="J3" s="8"/>
      <c r="O3" s="90"/>
      <c r="P3" s="90"/>
      <c r="Q3" s="34" t="s">
        <v>206</v>
      </c>
    </row>
    <row r="4" ht="18.75" customHeight="1" spans="1:17">
      <c r="A4" s="10" t="s">
        <v>539</v>
      </c>
      <c r="B4" s="74" t="s">
        <v>540</v>
      </c>
      <c r="C4" s="74" t="s">
        <v>541</v>
      </c>
      <c r="D4" s="74" t="s">
        <v>542</v>
      </c>
      <c r="E4" s="74" t="s">
        <v>543</v>
      </c>
      <c r="F4" s="74" t="s">
        <v>544</v>
      </c>
      <c r="G4" s="40" t="s">
        <v>226</v>
      </c>
      <c r="H4" s="40"/>
      <c r="I4" s="40"/>
      <c r="J4" s="40"/>
      <c r="K4" s="76"/>
      <c r="L4" s="40"/>
      <c r="M4" s="40"/>
      <c r="N4" s="40"/>
      <c r="O4" s="92"/>
      <c r="P4" s="76"/>
      <c r="Q4" s="41"/>
    </row>
    <row r="5" ht="18.75" customHeight="1" spans="1:17">
      <c r="A5" s="15"/>
      <c r="B5" s="77"/>
      <c r="C5" s="77"/>
      <c r="D5" s="77"/>
      <c r="E5" s="77"/>
      <c r="F5" s="77"/>
      <c r="G5" s="77" t="s">
        <v>56</v>
      </c>
      <c r="H5" s="77" t="s">
        <v>59</v>
      </c>
      <c r="I5" s="77" t="s">
        <v>545</v>
      </c>
      <c r="J5" s="77" t="s">
        <v>546</v>
      </c>
      <c r="K5" s="100" t="s">
        <v>547</v>
      </c>
      <c r="L5" s="93" t="s">
        <v>78</v>
      </c>
      <c r="M5" s="93"/>
      <c r="N5" s="93"/>
      <c r="O5" s="101"/>
      <c r="P5" s="102"/>
      <c r="Q5" s="79"/>
    </row>
    <row r="6" ht="27" customHeight="1" spans="1:17">
      <c r="A6" s="17"/>
      <c r="B6" s="79"/>
      <c r="C6" s="79"/>
      <c r="D6" s="79"/>
      <c r="E6" s="79"/>
      <c r="F6" s="79"/>
      <c r="G6" s="79"/>
      <c r="H6" s="79" t="s">
        <v>58</v>
      </c>
      <c r="I6" s="79"/>
      <c r="J6" s="79"/>
      <c r="K6" s="80"/>
      <c r="L6" s="79" t="s">
        <v>58</v>
      </c>
      <c r="M6" s="79" t="s">
        <v>65</v>
      </c>
      <c r="N6" s="79" t="s">
        <v>234</v>
      </c>
      <c r="O6" s="96" t="s">
        <v>67</v>
      </c>
      <c r="P6" s="80" t="s">
        <v>68</v>
      </c>
      <c r="Q6" s="79" t="s">
        <v>69</v>
      </c>
    </row>
    <row r="7" ht="18.75" customHeight="1" spans="1:17">
      <c r="A7" s="28">
        <v>1</v>
      </c>
      <c r="B7" s="97">
        <v>2</v>
      </c>
      <c r="C7" s="97">
        <v>3</v>
      </c>
      <c r="D7" s="28">
        <v>4</v>
      </c>
      <c r="E7" s="97">
        <v>5</v>
      </c>
      <c r="F7" s="97">
        <v>6</v>
      </c>
      <c r="G7" s="28">
        <v>7</v>
      </c>
      <c r="H7" s="97">
        <v>8</v>
      </c>
      <c r="I7" s="97">
        <v>9</v>
      </c>
      <c r="J7" s="28">
        <v>10</v>
      </c>
      <c r="K7" s="97">
        <v>11</v>
      </c>
      <c r="L7" s="97">
        <v>12</v>
      </c>
      <c r="M7" s="28">
        <v>13</v>
      </c>
      <c r="N7" s="97">
        <v>14</v>
      </c>
      <c r="O7" s="97">
        <v>15</v>
      </c>
      <c r="P7" s="28">
        <v>16</v>
      </c>
      <c r="Q7" s="97">
        <v>17</v>
      </c>
    </row>
    <row r="8" ht="30" customHeight="1" spans="1:17">
      <c r="A8" s="82" t="s">
        <v>71</v>
      </c>
      <c r="B8" s="47"/>
      <c r="C8" s="47"/>
      <c r="D8" s="47"/>
      <c r="E8" s="98"/>
      <c r="F8" s="23">
        <v>45000</v>
      </c>
      <c r="G8" s="23">
        <v>53000</v>
      </c>
      <c r="H8" s="23">
        <v>53000</v>
      </c>
      <c r="I8" s="23"/>
      <c r="J8" s="23"/>
      <c r="K8" s="23"/>
      <c r="L8" s="23"/>
      <c r="M8" s="23"/>
      <c r="N8" s="23"/>
      <c r="O8" s="23"/>
      <c r="P8" s="23"/>
      <c r="Q8" s="23"/>
    </row>
    <row r="9" ht="18.75" customHeight="1" spans="1:17">
      <c r="A9" s="223" t="s">
        <v>292</v>
      </c>
      <c r="B9" s="47" t="s">
        <v>548</v>
      </c>
      <c r="C9" s="47" t="s">
        <v>549</v>
      </c>
      <c r="D9" s="47" t="s">
        <v>550</v>
      </c>
      <c r="E9" s="98">
        <v>1</v>
      </c>
      <c r="F9" s="23"/>
      <c r="G9" s="23">
        <v>8000</v>
      </c>
      <c r="H9" s="23">
        <v>8000</v>
      </c>
      <c r="I9" s="23"/>
      <c r="J9" s="23"/>
      <c r="K9" s="23"/>
      <c r="L9" s="23"/>
      <c r="M9" s="23"/>
      <c r="N9" s="23"/>
      <c r="O9" s="23"/>
      <c r="P9" s="23"/>
      <c r="Q9" s="23"/>
    </row>
    <row r="10" ht="18.75" customHeight="1" spans="1:17">
      <c r="A10" s="223" t="s">
        <v>368</v>
      </c>
      <c r="B10" s="47" t="s">
        <v>551</v>
      </c>
      <c r="C10" s="47" t="s">
        <v>551</v>
      </c>
      <c r="D10" s="47" t="s">
        <v>550</v>
      </c>
      <c r="E10" s="98">
        <v>5</v>
      </c>
      <c r="F10" s="23">
        <v>10500</v>
      </c>
      <c r="G10" s="23">
        <v>10500</v>
      </c>
      <c r="H10" s="23">
        <v>10500</v>
      </c>
      <c r="I10" s="23"/>
      <c r="J10" s="23"/>
      <c r="K10" s="23"/>
      <c r="L10" s="23"/>
      <c r="M10" s="23"/>
      <c r="N10" s="23"/>
      <c r="O10" s="23"/>
      <c r="P10" s="23"/>
      <c r="Q10" s="23"/>
    </row>
    <row r="11" ht="18.75" customHeight="1" spans="1:17">
      <c r="A11" s="223" t="s">
        <v>368</v>
      </c>
      <c r="B11" s="47" t="s">
        <v>552</v>
      </c>
      <c r="C11" s="47" t="s">
        <v>552</v>
      </c>
      <c r="D11" s="47" t="s">
        <v>550</v>
      </c>
      <c r="E11" s="98">
        <v>100</v>
      </c>
      <c r="F11" s="23">
        <v>18000</v>
      </c>
      <c r="G11" s="23">
        <v>18000</v>
      </c>
      <c r="H11" s="23">
        <v>18000</v>
      </c>
      <c r="I11" s="23"/>
      <c r="J11" s="23"/>
      <c r="K11" s="23"/>
      <c r="L11" s="23"/>
      <c r="M11" s="23"/>
      <c r="N11" s="23"/>
      <c r="O11" s="23"/>
      <c r="P11" s="23"/>
      <c r="Q11" s="23"/>
    </row>
    <row r="12" ht="18.75" customHeight="1" spans="1:17">
      <c r="A12" s="223" t="s">
        <v>368</v>
      </c>
      <c r="B12" s="47" t="s">
        <v>553</v>
      </c>
      <c r="C12" s="47" t="s">
        <v>553</v>
      </c>
      <c r="D12" s="47" t="s">
        <v>550</v>
      </c>
      <c r="E12" s="98">
        <v>3</v>
      </c>
      <c r="F12" s="23">
        <v>16500</v>
      </c>
      <c r="G12" s="23">
        <v>16500</v>
      </c>
      <c r="H12" s="23">
        <v>16500</v>
      </c>
      <c r="I12" s="23"/>
      <c r="J12" s="23"/>
      <c r="K12" s="23"/>
      <c r="L12" s="23"/>
      <c r="M12" s="23"/>
      <c r="N12" s="23"/>
      <c r="O12" s="23"/>
      <c r="P12" s="23"/>
      <c r="Q12" s="23"/>
    </row>
    <row r="13" ht="18.75" customHeight="1" spans="1:17">
      <c r="A13" s="84" t="s">
        <v>56</v>
      </c>
      <c r="B13" s="25"/>
      <c r="C13" s="25"/>
      <c r="D13" s="25"/>
      <c r="E13" s="25"/>
      <c r="F13" s="23">
        <v>45000</v>
      </c>
      <c r="G13" s="23">
        <v>53000</v>
      </c>
      <c r="H13" s="23">
        <v>53000</v>
      </c>
      <c r="I13" s="23"/>
      <c r="J13" s="23"/>
      <c r="K13" s="23"/>
      <c r="L13" s="23"/>
      <c r="M13" s="23"/>
      <c r="N13" s="23"/>
      <c r="O13" s="23"/>
      <c r="P13" s="23"/>
      <c r="Q13" s="23"/>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6"/>
  <sheetViews>
    <sheetView showZeros="0" workbookViewId="0">
      <selection activeCell="B14" sqref="B14"/>
    </sheetView>
  </sheetViews>
  <sheetFormatPr defaultColWidth="9.14285714285714" defaultRowHeight="14.25" customHeight="1"/>
  <cols>
    <col min="1" max="1" width="31.4285714285714" customWidth="1"/>
    <col min="2" max="3" width="21.8571428571429" customWidth="1"/>
    <col min="4" max="14" width="19" customWidth="1"/>
  </cols>
  <sheetData>
    <row r="1" ht="13.5" customHeight="1" spans="1:14">
      <c r="A1" s="67"/>
      <c r="B1" s="67"/>
      <c r="C1" s="68"/>
      <c r="D1" s="67"/>
      <c r="E1" s="67"/>
      <c r="F1" s="67"/>
      <c r="G1" s="67"/>
      <c r="H1" s="69"/>
      <c r="I1" s="62"/>
      <c r="J1" s="62"/>
      <c r="K1" s="62"/>
      <c r="L1" s="33"/>
      <c r="M1" s="88"/>
      <c r="N1" s="89" t="s">
        <v>554</v>
      </c>
    </row>
    <row r="2" ht="34.5" customHeight="1" spans="1:14">
      <c r="A2" s="35" t="str">
        <f>"2025"&amp;"年部门政府购买服务预算表"</f>
        <v>2025年部门政府购买服务预算表</v>
      </c>
      <c r="B2" s="70"/>
      <c r="C2" s="71"/>
      <c r="D2" s="70"/>
      <c r="E2" s="70"/>
      <c r="F2" s="70"/>
      <c r="G2" s="70"/>
      <c r="H2" s="72"/>
      <c r="I2" s="70"/>
      <c r="J2" s="70"/>
      <c r="K2" s="70"/>
      <c r="L2" s="71"/>
      <c r="M2" s="72"/>
      <c r="N2" s="70"/>
    </row>
    <row r="3" ht="18.75" customHeight="1" spans="1:14">
      <c r="A3" s="59" t="str">
        <f>"单位名称："&amp;"双江拉祜族佤族布朗族傣族自治县人力资源和社会保障局"</f>
        <v>单位名称：双江拉祜族佤族布朗族傣族自治县人力资源和社会保障局</v>
      </c>
      <c r="B3" s="60"/>
      <c r="C3" s="73"/>
      <c r="D3" s="60"/>
      <c r="E3" s="60"/>
      <c r="F3" s="60"/>
      <c r="G3" s="60"/>
      <c r="H3" s="69"/>
      <c r="I3" s="62"/>
      <c r="J3" s="62"/>
      <c r="K3" s="62"/>
      <c r="L3" s="90"/>
      <c r="M3" s="91"/>
      <c r="N3" s="89" t="s">
        <v>206</v>
      </c>
    </row>
    <row r="4" ht="18.75" customHeight="1" spans="1:14">
      <c r="A4" s="10" t="s">
        <v>539</v>
      </c>
      <c r="B4" s="74" t="s">
        <v>555</v>
      </c>
      <c r="C4" s="75" t="s">
        <v>556</v>
      </c>
      <c r="D4" s="40" t="s">
        <v>226</v>
      </c>
      <c r="E4" s="40"/>
      <c r="F4" s="40"/>
      <c r="G4" s="40"/>
      <c r="H4" s="76"/>
      <c r="I4" s="40"/>
      <c r="J4" s="40"/>
      <c r="K4" s="40"/>
      <c r="L4" s="92"/>
      <c r="M4" s="76"/>
      <c r="N4" s="41"/>
    </row>
    <row r="5" ht="18.75" customHeight="1" spans="1:14">
      <c r="A5" s="15"/>
      <c r="B5" s="77"/>
      <c r="C5" s="78"/>
      <c r="D5" s="77" t="s">
        <v>56</v>
      </c>
      <c r="E5" s="77" t="s">
        <v>59</v>
      </c>
      <c r="F5" s="77" t="s">
        <v>557</v>
      </c>
      <c r="G5" s="77" t="s">
        <v>546</v>
      </c>
      <c r="H5" s="78" t="s">
        <v>547</v>
      </c>
      <c r="I5" s="93" t="s">
        <v>78</v>
      </c>
      <c r="J5" s="93"/>
      <c r="K5" s="93"/>
      <c r="L5" s="94"/>
      <c r="M5" s="95"/>
      <c r="N5" s="79"/>
    </row>
    <row r="6" ht="27" customHeight="1" spans="1:14">
      <c r="A6" s="17"/>
      <c r="B6" s="79"/>
      <c r="C6" s="80"/>
      <c r="D6" s="79"/>
      <c r="E6" s="79"/>
      <c r="F6" s="79"/>
      <c r="G6" s="79"/>
      <c r="H6" s="80"/>
      <c r="I6" s="79" t="s">
        <v>58</v>
      </c>
      <c r="J6" s="79" t="s">
        <v>65</v>
      </c>
      <c r="K6" s="79" t="s">
        <v>234</v>
      </c>
      <c r="L6" s="96" t="s">
        <v>67</v>
      </c>
      <c r="M6" s="80" t="s">
        <v>68</v>
      </c>
      <c r="N6" s="79" t="s">
        <v>69</v>
      </c>
    </row>
    <row r="7" ht="18.75" customHeight="1" spans="1:14">
      <c r="A7" s="81">
        <v>1</v>
      </c>
      <c r="B7" s="81">
        <v>2</v>
      </c>
      <c r="C7" s="81">
        <v>3</v>
      </c>
      <c r="D7" s="81">
        <v>4</v>
      </c>
      <c r="E7" s="81">
        <v>5</v>
      </c>
      <c r="F7" s="81">
        <v>6</v>
      </c>
      <c r="G7" s="81">
        <v>7</v>
      </c>
      <c r="H7" s="81">
        <v>8</v>
      </c>
      <c r="I7" s="81">
        <v>9</v>
      </c>
      <c r="J7" s="81">
        <v>10</v>
      </c>
      <c r="K7" s="81">
        <v>11</v>
      </c>
      <c r="L7" s="81">
        <v>12</v>
      </c>
      <c r="M7" s="81">
        <v>13</v>
      </c>
      <c r="N7" s="81">
        <v>14</v>
      </c>
    </row>
    <row r="8" ht="18.75" customHeight="1" spans="1:14">
      <c r="A8" s="82"/>
      <c r="B8" s="47"/>
      <c r="C8" s="83"/>
      <c r="D8" s="23"/>
      <c r="E8" s="23"/>
      <c r="F8" s="23"/>
      <c r="G8" s="23"/>
      <c r="H8" s="23"/>
      <c r="I8" s="23"/>
      <c r="J8" s="23"/>
      <c r="K8" s="23"/>
      <c r="L8" s="23"/>
      <c r="M8" s="23"/>
      <c r="N8" s="23"/>
    </row>
    <row r="9" ht="18.75" customHeight="1" spans="1:14">
      <c r="A9" s="82"/>
      <c r="B9" s="47"/>
      <c r="C9" s="83"/>
      <c r="D9" s="23"/>
      <c r="E9" s="23"/>
      <c r="F9" s="23"/>
      <c r="G9" s="23"/>
      <c r="H9" s="23"/>
      <c r="I9" s="23"/>
      <c r="J9" s="23"/>
      <c r="K9" s="23"/>
      <c r="L9" s="23"/>
      <c r="M9" s="23"/>
      <c r="N9" s="23"/>
    </row>
    <row r="10" ht="18.75" customHeight="1" spans="1:14">
      <c r="A10" s="84" t="s">
        <v>56</v>
      </c>
      <c r="B10" s="25"/>
      <c r="C10" s="85"/>
      <c r="D10" s="23"/>
      <c r="E10" s="23"/>
      <c r="F10" s="23"/>
      <c r="G10" s="23"/>
      <c r="H10" s="23"/>
      <c r="I10" s="23"/>
      <c r="J10" s="23"/>
      <c r="K10" s="23"/>
      <c r="L10" s="23"/>
      <c r="M10" s="23"/>
      <c r="N10" s="23"/>
    </row>
    <row r="11" ht="21" customHeight="1" spans="1:6">
      <c r="A11" s="86" t="s">
        <v>558</v>
      </c>
      <c r="B11" s="86"/>
      <c r="C11" s="86"/>
      <c r="D11" s="86"/>
      <c r="E11" s="86"/>
      <c r="F11" s="86"/>
    </row>
    <row r="16" customHeight="1" spans="1:1">
      <c r="A16" s="87"/>
    </row>
  </sheetData>
  <mergeCells count="14">
    <mergeCell ref="A2:N2"/>
    <mergeCell ref="A3:C3"/>
    <mergeCell ref="D4:N4"/>
    <mergeCell ref="I5:N5"/>
    <mergeCell ref="A10:C10"/>
    <mergeCell ref="A11:F11"/>
    <mergeCell ref="A4:A6"/>
    <mergeCell ref="B4:B6"/>
    <mergeCell ref="C4:C6"/>
    <mergeCell ref="D5:D6"/>
    <mergeCell ref="E5:E6"/>
    <mergeCell ref="F5:F6"/>
    <mergeCell ref="G5:G6"/>
    <mergeCell ref="H5:H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7"/>
  <sheetViews>
    <sheetView showZeros="0" workbookViewId="0">
      <selection activeCell="B12" sqref="B12"/>
    </sheetView>
  </sheetViews>
  <sheetFormatPr defaultColWidth="9.14285714285714" defaultRowHeight="14.25" customHeight="1" outlineLevelRow="6" outlineLevelCol="7"/>
  <cols>
    <col min="1" max="1" width="37.7142857142857" customWidth="1"/>
    <col min="2" max="4" width="22.8571428571429" customWidth="1"/>
    <col min="5" max="8" width="20.8571428571429" customWidth="1"/>
  </cols>
  <sheetData>
    <row r="1" ht="13.5" customHeight="1" spans="1:8">
      <c r="A1" s="2"/>
      <c r="B1" s="2"/>
      <c r="C1" s="2"/>
      <c r="D1" s="57"/>
      <c r="H1" s="33" t="s">
        <v>559</v>
      </c>
    </row>
    <row r="2" ht="27.75" customHeight="1" spans="1:8">
      <c r="A2" s="58" t="str">
        <f>"2025"&amp;"年县对下转移支付预算表"</f>
        <v>2025年县对下转移支付预算表</v>
      </c>
      <c r="B2" s="5"/>
      <c r="C2" s="5"/>
      <c r="D2" s="5"/>
      <c r="E2" s="5"/>
      <c r="F2" s="5"/>
      <c r="G2" s="5"/>
      <c r="H2" s="5"/>
    </row>
    <row r="3" ht="18.75" customHeight="1" spans="1:8">
      <c r="A3" s="59" t="str">
        <f>"单位名称："&amp;"双江拉祜族佤族布朗族傣族自治县人力资源和社会保障局"</f>
        <v>单位名称：双江拉祜族佤族布朗族傣族自治县人力资源和社会保障局</v>
      </c>
      <c r="B3" s="60"/>
      <c r="C3" s="60"/>
      <c r="D3" s="61"/>
      <c r="E3" s="62"/>
      <c r="F3" s="62"/>
      <c r="G3" s="62"/>
      <c r="H3" s="33" t="s">
        <v>206</v>
      </c>
    </row>
    <row r="4" ht="18.75" customHeight="1" spans="1:8">
      <c r="A4" s="26" t="s">
        <v>560</v>
      </c>
      <c r="B4" s="11" t="s">
        <v>226</v>
      </c>
      <c r="C4" s="12"/>
      <c r="D4" s="12"/>
      <c r="E4" s="11" t="s">
        <v>561</v>
      </c>
      <c r="F4" s="12"/>
      <c r="G4" s="12"/>
      <c r="H4" s="13"/>
    </row>
    <row r="5" ht="18.75" customHeight="1" spans="1:8">
      <c r="A5" s="28"/>
      <c r="B5" s="27" t="s">
        <v>56</v>
      </c>
      <c r="C5" s="10" t="s">
        <v>59</v>
      </c>
      <c r="D5" s="63" t="s">
        <v>557</v>
      </c>
      <c r="E5" s="64" t="s">
        <v>562</v>
      </c>
      <c r="F5" s="64" t="s">
        <v>562</v>
      </c>
      <c r="G5" s="64" t="s">
        <v>562</v>
      </c>
      <c r="H5" s="65" t="s">
        <v>562</v>
      </c>
    </row>
    <row r="6" ht="18.75" customHeight="1" spans="1:8">
      <c r="A6" s="64">
        <v>1</v>
      </c>
      <c r="B6" s="64">
        <v>2</v>
      </c>
      <c r="C6" s="64">
        <v>3</v>
      </c>
      <c r="D6" s="66">
        <v>4</v>
      </c>
      <c r="E6" s="64">
        <v>5</v>
      </c>
      <c r="F6" s="64">
        <v>6</v>
      </c>
      <c r="G6" s="64">
        <v>7</v>
      </c>
      <c r="H6" s="64">
        <v>8</v>
      </c>
    </row>
    <row r="7" ht="22" customHeight="1" spans="1:5">
      <c r="A7" s="31" t="s">
        <v>563</v>
      </c>
      <c r="B7" s="32"/>
      <c r="C7" s="32"/>
      <c r="D7" s="32"/>
      <c r="E7" s="32"/>
    </row>
  </sheetData>
  <mergeCells count="6">
    <mergeCell ref="A2:H2"/>
    <mergeCell ref="A3:G3"/>
    <mergeCell ref="B4:D4"/>
    <mergeCell ref="E4:H4"/>
    <mergeCell ref="A7:E7"/>
    <mergeCell ref="A4:A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
  <sheetViews>
    <sheetView showZeros="0" workbookViewId="0">
      <selection activeCell="B18" sqref="B18"/>
    </sheetView>
  </sheetViews>
  <sheetFormatPr defaultColWidth="9.14285714285714" defaultRowHeight="12" customHeight="1" outlineLevelRow="5"/>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285714285714" customWidth="1"/>
    <col min="10" max="10" width="18.8571428571429" customWidth="1"/>
  </cols>
  <sheetData>
    <row r="1" ht="19.5" customHeight="1" spans="10:10">
      <c r="J1" s="33" t="s">
        <v>564</v>
      </c>
    </row>
    <row r="2" ht="36" customHeight="1" spans="1:10">
      <c r="A2" s="4" t="str">
        <f>"2025"&amp;"年县对下转移支付绩效目标表"</f>
        <v>2025年县对下转移支付绩效目标表</v>
      </c>
      <c r="B2" s="5"/>
      <c r="C2" s="5"/>
      <c r="D2" s="5"/>
      <c r="E2" s="5"/>
      <c r="F2" s="52"/>
      <c r="G2" s="5"/>
      <c r="H2" s="52"/>
      <c r="I2" s="52"/>
      <c r="J2" s="5"/>
    </row>
    <row r="3" ht="18.75" customHeight="1" spans="1:8">
      <c r="A3" s="53" t="str">
        <f>"单位名称："&amp;"双江拉祜族佤族布朗族傣族自治县人力资源和社会保障局"</f>
        <v>单位名称：双江拉祜族佤族布朗族傣族自治县人力资源和社会保障局</v>
      </c>
      <c r="B3" s="54"/>
      <c r="C3" s="54"/>
      <c r="D3" s="54"/>
      <c r="E3" s="54"/>
      <c r="F3" s="55"/>
      <c r="G3" s="54"/>
      <c r="H3" s="55"/>
    </row>
    <row r="4" ht="18.75" customHeight="1" spans="1:10">
      <c r="A4" s="42" t="s">
        <v>377</v>
      </c>
      <c r="B4" s="42" t="s">
        <v>378</v>
      </c>
      <c r="C4" s="42" t="s">
        <v>379</v>
      </c>
      <c r="D4" s="42" t="s">
        <v>380</v>
      </c>
      <c r="E4" s="42" t="s">
        <v>381</v>
      </c>
      <c r="F4" s="56" t="s">
        <v>382</v>
      </c>
      <c r="G4" s="42" t="s">
        <v>383</v>
      </c>
      <c r="H4" s="56" t="s">
        <v>384</v>
      </c>
      <c r="I4" s="56" t="s">
        <v>385</v>
      </c>
      <c r="J4" s="42" t="s">
        <v>386</v>
      </c>
    </row>
    <row r="5" ht="18.75" customHeight="1" spans="1:10">
      <c r="A5" s="42">
        <v>1</v>
      </c>
      <c r="B5" s="42">
        <v>2</v>
      </c>
      <c r="C5" s="42">
        <v>3</v>
      </c>
      <c r="D5" s="42">
        <v>4</v>
      </c>
      <c r="E5" s="42">
        <v>5</v>
      </c>
      <c r="F5" s="56">
        <v>6</v>
      </c>
      <c r="G5" s="42">
        <v>7</v>
      </c>
      <c r="H5" s="56">
        <v>8</v>
      </c>
      <c r="I5" s="56">
        <v>9</v>
      </c>
      <c r="J5" s="42">
        <v>10</v>
      </c>
    </row>
    <row r="6" ht="21" customHeight="1" spans="1:5">
      <c r="A6" s="31" t="s">
        <v>565</v>
      </c>
      <c r="B6" s="32"/>
      <c r="C6" s="32"/>
      <c r="D6" s="32"/>
      <c r="E6" s="32"/>
    </row>
  </sheetData>
  <mergeCells count="3">
    <mergeCell ref="A2:J2"/>
    <mergeCell ref="A3:H3"/>
    <mergeCell ref="A6:E6"/>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C21" sqref="C21"/>
    </sheetView>
  </sheetViews>
  <sheetFormatPr defaultColWidth="9.14285714285714" defaultRowHeight="12" customHeight="1" outlineLevelCol="7"/>
  <cols>
    <col min="1" max="1" width="29" customWidth="1"/>
    <col min="2" max="2" width="18.7142857142857" customWidth="1"/>
    <col min="3" max="3" width="24.8571428571429" customWidth="1"/>
    <col min="4" max="4" width="23.5714285714286" customWidth="1"/>
    <col min="5" max="5" width="17.8571428571429" customWidth="1"/>
    <col min="6" max="6" width="23.5714285714286" customWidth="1"/>
    <col min="7" max="7" width="25.1428571428571" customWidth="1"/>
    <col min="8" max="8" width="18.8571428571429" customWidth="1"/>
  </cols>
  <sheetData>
    <row r="1" ht="14.25" customHeight="1" spans="8:8">
      <c r="H1" s="34" t="s">
        <v>566</v>
      </c>
    </row>
    <row r="2" ht="34.5" customHeight="1" spans="1:8">
      <c r="A2" s="35" t="str">
        <f>"2025"&amp;"年新增资产配置表"</f>
        <v>2025年新增资产配置表</v>
      </c>
      <c r="B2" s="5"/>
      <c r="C2" s="5"/>
      <c r="D2" s="5"/>
      <c r="E2" s="5"/>
      <c r="F2" s="5"/>
      <c r="G2" s="5"/>
      <c r="H2" s="5"/>
    </row>
    <row r="3" ht="18.75" customHeight="1" spans="1:8">
      <c r="A3" s="36" t="str">
        <f>"单位名称："&amp;"双江拉祜族佤族布朗族傣族自治县人力资源和社会保障局"</f>
        <v>单位名称：双江拉祜族佤族布朗族傣族自治县人力资源和社会保障局</v>
      </c>
      <c r="B3" s="7"/>
      <c r="C3" s="37"/>
      <c r="H3" s="38" t="s">
        <v>206</v>
      </c>
    </row>
    <row r="4" ht="18.75" customHeight="1" spans="1:8">
      <c r="A4" s="10" t="s">
        <v>219</v>
      </c>
      <c r="B4" s="10" t="s">
        <v>567</v>
      </c>
      <c r="C4" s="10" t="s">
        <v>568</v>
      </c>
      <c r="D4" s="10" t="s">
        <v>569</v>
      </c>
      <c r="E4" s="10" t="s">
        <v>570</v>
      </c>
      <c r="F4" s="39" t="s">
        <v>571</v>
      </c>
      <c r="G4" s="40"/>
      <c r="H4" s="41"/>
    </row>
    <row r="5" ht="18.75" customHeight="1" spans="1:8">
      <c r="A5" s="17"/>
      <c r="B5" s="17"/>
      <c r="C5" s="17"/>
      <c r="D5" s="17"/>
      <c r="E5" s="17"/>
      <c r="F5" s="42" t="s">
        <v>543</v>
      </c>
      <c r="G5" s="42" t="s">
        <v>572</v>
      </c>
      <c r="H5" s="42" t="s">
        <v>573</v>
      </c>
    </row>
    <row r="6" ht="18.75" customHeight="1" spans="1:8">
      <c r="A6" s="43">
        <v>1</v>
      </c>
      <c r="B6" s="43">
        <v>2</v>
      </c>
      <c r="C6" s="43">
        <v>3</v>
      </c>
      <c r="D6" s="43">
        <v>4</v>
      </c>
      <c r="E6" s="43">
        <v>5</v>
      </c>
      <c r="F6" s="43">
        <v>6</v>
      </c>
      <c r="G6" s="44">
        <v>7</v>
      </c>
      <c r="H6" s="43">
        <v>8</v>
      </c>
    </row>
    <row r="7" ht="30" customHeight="1" spans="1:8">
      <c r="A7" s="45" t="s">
        <v>71</v>
      </c>
      <c r="B7" s="45" t="s">
        <v>574</v>
      </c>
      <c r="C7" s="46" t="s">
        <v>575</v>
      </c>
      <c r="D7" s="47" t="s">
        <v>551</v>
      </c>
      <c r="E7" s="48" t="s">
        <v>576</v>
      </c>
      <c r="F7" s="49">
        <v>5</v>
      </c>
      <c r="G7" s="23">
        <v>2100</v>
      </c>
      <c r="H7" s="23">
        <v>10500</v>
      </c>
    </row>
    <row r="8" ht="30" customHeight="1" spans="1:8">
      <c r="A8" s="50" t="s">
        <v>71</v>
      </c>
      <c r="B8" s="45" t="s">
        <v>574</v>
      </c>
      <c r="C8" s="51" t="s">
        <v>577</v>
      </c>
      <c r="D8" s="47" t="s">
        <v>553</v>
      </c>
      <c r="E8" s="51" t="s">
        <v>576</v>
      </c>
      <c r="F8" s="49">
        <v>3</v>
      </c>
      <c r="G8" s="23">
        <v>5500</v>
      </c>
      <c r="H8" s="23">
        <v>16500</v>
      </c>
    </row>
    <row r="9" ht="18.75" customHeight="1" spans="1:8">
      <c r="A9" s="48" t="s">
        <v>56</v>
      </c>
      <c r="B9" s="51"/>
      <c r="C9" s="51"/>
      <c r="D9" s="51"/>
      <c r="E9" s="51"/>
      <c r="F9" s="49"/>
      <c r="G9" s="23">
        <f>SUM(G7:G8)</f>
        <v>7600</v>
      </c>
      <c r="H9" s="23">
        <f>SUM(H7:H8)</f>
        <v>27000</v>
      </c>
    </row>
  </sheetData>
  <mergeCells count="9">
    <mergeCell ref="A2:H2"/>
    <mergeCell ref="A3:C3"/>
    <mergeCell ref="F4:H4"/>
    <mergeCell ref="A9:E9"/>
    <mergeCell ref="A4:A5"/>
    <mergeCell ref="B4:B5"/>
    <mergeCell ref="C4:C5"/>
    <mergeCell ref="D4:D5"/>
    <mergeCell ref="E4:E5"/>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C17" sqref="C17"/>
    </sheetView>
  </sheetViews>
  <sheetFormatPr defaultColWidth="9.14285714285714" defaultRowHeight="14.25" customHeight="1"/>
  <cols>
    <col min="1" max="1" width="13.4285714285714" customWidth="1"/>
    <col min="2" max="2" width="41" customWidth="1"/>
    <col min="3" max="3" width="23.8571428571429" customWidth="1"/>
    <col min="4" max="4" width="11.1428571428571" customWidth="1"/>
    <col min="5" max="5" width="33.4285714285714" customWidth="1"/>
    <col min="6" max="6" width="9.85714285714286" customWidth="1"/>
    <col min="7" max="7" width="17.7142857142857" customWidth="1"/>
    <col min="8" max="11" width="23" customWidth="1"/>
  </cols>
  <sheetData>
    <row r="1" ht="19.5" customHeight="1" spans="4:11">
      <c r="D1" s="1"/>
      <c r="E1" s="1"/>
      <c r="F1" s="1"/>
      <c r="G1" s="1"/>
      <c r="H1" s="2"/>
      <c r="I1" s="2"/>
      <c r="J1" s="2"/>
      <c r="K1" s="33" t="s">
        <v>578</v>
      </c>
    </row>
    <row r="2" ht="42.75" customHeight="1" spans="1:11">
      <c r="A2" s="4" t="str">
        <f>"2025"&amp;"年中央和省、市转移支付补助项目支出预算表"</f>
        <v>2025年中央和省、市转移支付补助项目支出预算表</v>
      </c>
      <c r="B2" s="5"/>
      <c r="C2" s="5"/>
      <c r="D2" s="5"/>
      <c r="E2" s="5"/>
      <c r="F2" s="5"/>
      <c r="G2" s="5"/>
      <c r="H2" s="5"/>
      <c r="I2" s="5"/>
      <c r="J2" s="5"/>
      <c r="K2" s="5"/>
    </row>
    <row r="3" ht="18.75" customHeight="1" spans="1:11">
      <c r="A3" s="6" t="str">
        <f>"单位名称："&amp;"双江拉祜族佤族布朗族傣族自治县人力资源和社会保障局"</f>
        <v>单位名称：双江拉祜族佤族布朗族傣族自治县人力资源和社会保障局</v>
      </c>
      <c r="B3" s="7"/>
      <c r="C3" s="7"/>
      <c r="D3" s="7"/>
      <c r="E3" s="7"/>
      <c r="F3" s="7"/>
      <c r="G3" s="7"/>
      <c r="H3" s="8"/>
      <c r="I3" s="8"/>
      <c r="J3" s="8"/>
      <c r="K3" s="3" t="s">
        <v>206</v>
      </c>
    </row>
    <row r="4" ht="18.75" customHeight="1" spans="1:11">
      <c r="A4" s="9" t="s">
        <v>317</v>
      </c>
      <c r="B4" s="9" t="s">
        <v>221</v>
      </c>
      <c r="C4" s="9" t="s">
        <v>318</v>
      </c>
      <c r="D4" s="10" t="s">
        <v>222</v>
      </c>
      <c r="E4" s="10" t="s">
        <v>223</v>
      </c>
      <c r="F4" s="10" t="s">
        <v>319</v>
      </c>
      <c r="G4" s="10" t="s">
        <v>320</v>
      </c>
      <c r="H4" s="26" t="s">
        <v>56</v>
      </c>
      <c r="I4" s="11" t="s">
        <v>579</v>
      </c>
      <c r="J4" s="12"/>
      <c r="K4" s="13"/>
    </row>
    <row r="5" ht="18.75" customHeight="1" spans="1:11">
      <c r="A5" s="14"/>
      <c r="B5" s="14"/>
      <c r="C5" s="14"/>
      <c r="D5" s="15"/>
      <c r="E5" s="15"/>
      <c r="F5" s="15"/>
      <c r="G5" s="15"/>
      <c r="H5" s="27"/>
      <c r="I5" s="10" t="s">
        <v>59</v>
      </c>
      <c r="J5" s="10" t="s">
        <v>60</v>
      </c>
      <c r="K5" s="10" t="s">
        <v>61</v>
      </c>
    </row>
    <row r="6" ht="18.75" customHeight="1" spans="1:11">
      <c r="A6" s="16"/>
      <c r="B6" s="16"/>
      <c r="C6" s="16"/>
      <c r="D6" s="17"/>
      <c r="E6" s="17"/>
      <c r="F6" s="17"/>
      <c r="G6" s="17"/>
      <c r="H6" s="28"/>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9"/>
      <c r="B8" s="20"/>
      <c r="C8" s="29"/>
      <c r="D8" s="29"/>
      <c r="E8" s="29"/>
      <c r="F8" s="29"/>
      <c r="G8" s="29"/>
      <c r="H8" s="23"/>
      <c r="I8" s="23"/>
      <c r="J8" s="23"/>
      <c r="K8" s="23"/>
    </row>
    <row r="9" ht="18.75" customHeight="1" spans="1:11">
      <c r="A9" s="20"/>
      <c r="B9" s="20"/>
      <c r="C9" s="20"/>
      <c r="D9" s="20"/>
      <c r="E9" s="20"/>
      <c r="F9" s="20"/>
      <c r="G9" s="20"/>
      <c r="H9" s="23"/>
      <c r="I9" s="23"/>
      <c r="J9" s="23"/>
      <c r="K9" s="23"/>
    </row>
    <row r="10" ht="18.75" customHeight="1" spans="1:11">
      <c r="A10" s="30" t="s">
        <v>56</v>
      </c>
      <c r="B10" s="30"/>
      <c r="C10" s="30"/>
      <c r="D10" s="30"/>
      <c r="E10" s="30"/>
      <c r="F10" s="30"/>
      <c r="G10" s="30"/>
      <c r="H10" s="23"/>
      <c r="I10" s="23"/>
      <c r="J10" s="23"/>
      <c r="K10" s="23"/>
    </row>
    <row r="11" ht="24" customHeight="1" spans="1:6">
      <c r="A11" s="31" t="s">
        <v>580</v>
      </c>
      <c r="B11" s="32"/>
      <c r="C11" s="32"/>
      <c r="D11" s="32"/>
      <c r="E11" s="32"/>
      <c r="F11" s="32"/>
    </row>
  </sheetData>
  <mergeCells count="16">
    <mergeCell ref="A2:K2"/>
    <mergeCell ref="A3:G3"/>
    <mergeCell ref="I4:K4"/>
    <mergeCell ref="A10:G10"/>
    <mergeCell ref="A11:F11"/>
    <mergeCell ref="A4:A6"/>
    <mergeCell ref="B4:B6"/>
    <mergeCell ref="C4:C6"/>
    <mergeCell ref="D4:D6"/>
    <mergeCell ref="E4:E6"/>
    <mergeCell ref="F4:F6"/>
    <mergeCell ref="G4:G6"/>
    <mergeCell ref="H4:H6"/>
    <mergeCell ref="I5:I6"/>
    <mergeCell ref="J5:J6"/>
    <mergeCell ref="K5:K6"/>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0"/>
  <sheetViews>
    <sheetView showZeros="0" topLeftCell="A4" workbookViewId="0">
      <selection activeCell="I12" sqref="I12"/>
    </sheetView>
  </sheetViews>
  <sheetFormatPr defaultColWidth="9.14285714285714" defaultRowHeight="14.25" customHeight="1" outlineLevelCol="6"/>
  <cols>
    <col min="1" max="1" width="29.4285714285714" customWidth="1"/>
    <col min="2" max="2" width="23.1428571428571" customWidth="1"/>
    <col min="3" max="3" width="31.5714285714286" customWidth="1"/>
    <col min="4" max="4" width="16.2857142857143" customWidth="1"/>
    <col min="5" max="7" width="23.8571428571429" customWidth="1"/>
  </cols>
  <sheetData>
    <row r="1" ht="18.75" customHeight="1" spans="4:7">
      <c r="D1" s="1"/>
      <c r="E1" s="2"/>
      <c r="F1" s="2"/>
      <c r="G1" s="3" t="s">
        <v>581</v>
      </c>
    </row>
    <row r="2" ht="36.75" customHeight="1" spans="1:7">
      <c r="A2" s="4" t="str">
        <f>"2025"&amp;"年部门项目支出中期规划预算表"</f>
        <v>2025年部门项目支出中期规划预算表</v>
      </c>
      <c r="B2" s="5"/>
      <c r="C2" s="5"/>
      <c r="D2" s="5"/>
      <c r="E2" s="5"/>
      <c r="F2" s="5"/>
      <c r="G2" s="5"/>
    </row>
    <row r="3" ht="18.75" customHeight="1" spans="1:7">
      <c r="A3" s="6" t="str">
        <f>"单位名称："&amp;"双江拉祜族佤族布朗族傣族自治县人力资源和社会保障局"</f>
        <v>单位名称：双江拉祜族佤族布朗族傣族自治县人力资源和社会保障局</v>
      </c>
      <c r="B3" s="7"/>
      <c r="C3" s="7"/>
      <c r="D3" s="7"/>
      <c r="E3" s="8"/>
      <c r="F3" s="8"/>
      <c r="G3" s="3" t="s">
        <v>206</v>
      </c>
    </row>
    <row r="4" ht="18.75" customHeight="1" spans="1:7">
      <c r="A4" s="9" t="s">
        <v>318</v>
      </c>
      <c r="B4" s="9" t="s">
        <v>317</v>
      </c>
      <c r="C4" s="9" t="s">
        <v>221</v>
      </c>
      <c r="D4" s="10" t="s">
        <v>582</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t="s">
        <v>71</v>
      </c>
      <c r="B8" s="21"/>
      <c r="C8" s="21"/>
      <c r="D8" s="22"/>
      <c r="E8" s="23">
        <v>2533600</v>
      </c>
      <c r="F8" s="23"/>
      <c r="G8" s="23"/>
    </row>
    <row r="9" ht="18.75" customHeight="1" spans="1:7">
      <c r="A9" s="20"/>
      <c r="B9" s="20" t="s">
        <v>583</v>
      </c>
      <c r="C9" s="20" t="s">
        <v>328</v>
      </c>
      <c r="D9" s="22" t="s">
        <v>584</v>
      </c>
      <c r="E9" s="23">
        <v>30000</v>
      </c>
      <c r="F9" s="23"/>
      <c r="G9" s="23"/>
    </row>
    <row r="10" ht="18.75" customHeight="1" spans="1:7">
      <c r="A10" s="24"/>
      <c r="B10" s="20" t="s">
        <v>585</v>
      </c>
      <c r="C10" s="20" t="s">
        <v>335</v>
      </c>
      <c r="D10" s="22" t="s">
        <v>584</v>
      </c>
      <c r="E10" s="23">
        <v>30000</v>
      </c>
      <c r="F10" s="23"/>
      <c r="G10" s="23"/>
    </row>
    <row r="11" ht="18.75" customHeight="1" spans="1:7">
      <c r="A11" s="24"/>
      <c r="B11" s="20" t="s">
        <v>585</v>
      </c>
      <c r="C11" s="20" t="s">
        <v>372</v>
      </c>
      <c r="D11" s="22" t="s">
        <v>584</v>
      </c>
      <c r="E11" s="23">
        <v>50000</v>
      </c>
      <c r="F11" s="23"/>
      <c r="G11" s="23"/>
    </row>
    <row r="12" ht="18.75" customHeight="1" spans="1:7">
      <c r="A12" s="24"/>
      <c r="B12" s="20" t="s">
        <v>585</v>
      </c>
      <c r="C12" s="20" t="s">
        <v>368</v>
      </c>
      <c r="D12" s="22" t="s">
        <v>584</v>
      </c>
      <c r="E12" s="23">
        <v>460000</v>
      </c>
      <c r="F12" s="23"/>
      <c r="G12" s="23"/>
    </row>
    <row r="13" ht="18.75" customHeight="1" spans="1:7">
      <c r="A13" s="24"/>
      <c r="B13" s="20" t="s">
        <v>585</v>
      </c>
      <c r="C13" s="20" t="s">
        <v>331</v>
      </c>
      <c r="D13" s="22" t="s">
        <v>584</v>
      </c>
      <c r="E13" s="23">
        <v>50000</v>
      </c>
      <c r="F13" s="23"/>
      <c r="G13" s="23"/>
    </row>
    <row r="14" ht="18.75" customHeight="1" spans="1:7">
      <c r="A14" s="24"/>
      <c r="B14" s="20" t="s">
        <v>585</v>
      </c>
      <c r="C14" s="20" t="s">
        <v>358</v>
      </c>
      <c r="D14" s="22" t="s">
        <v>584</v>
      </c>
      <c r="E14" s="23">
        <v>50000</v>
      </c>
      <c r="F14" s="23"/>
      <c r="G14" s="23"/>
    </row>
    <row r="15" ht="18.75" customHeight="1" spans="1:7">
      <c r="A15" s="24"/>
      <c r="B15" s="20" t="s">
        <v>585</v>
      </c>
      <c r="C15" s="20" t="s">
        <v>366</v>
      </c>
      <c r="D15" s="22" t="s">
        <v>584</v>
      </c>
      <c r="E15" s="23">
        <v>30000</v>
      </c>
      <c r="F15" s="23"/>
      <c r="G15" s="23"/>
    </row>
    <row r="16" ht="18.75" customHeight="1" spans="1:7">
      <c r="A16" s="24"/>
      <c r="B16" s="20" t="s">
        <v>585</v>
      </c>
      <c r="C16" s="20" t="s">
        <v>345</v>
      </c>
      <c r="D16" s="22" t="s">
        <v>584</v>
      </c>
      <c r="E16" s="23">
        <v>860000</v>
      </c>
      <c r="F16" s="23"/>
      <c r="G16" s="23"/>
    </row>
    <row r="17" ht="18.75" customHeight="1" spans="1:7">
      <c r="A17" s="24"/>
      <c r="B17" s="20" t="s">
        <v>585</v>
      </c>
      <c r="C17" s="20" t="s">
        <v>349</v>
      </c>
      <c r="D17" s="22" t="s">
        <v>584</v>
      </c>
      <c r="E17" s="23">
        <v>405520</v>
      </c>
      <c r="F17" s="23"/>
      <c r="G17" s="23"/>
    </row>
    <row r="18" ht="18.75" customHeight="1" spans="1:7">
      <c r="A18" s="24"/>
      <c r="B18" s="20" t="s">
        <v>585</v>
      </c>
      <c r="C18" s="20" t="s">
        <v>341</v>
      </c>
      <c r="D18" s="22" t="s">
        <v>584</v>
      </c>
      <c r="E18" s="23">
        <v>168080</v>
      </c>
      <c r="F18" s="23"/>
      <c r="G18" s="23"/>
    </row>
    <row r="19" ht="18.75" customHeight="1" spans="1:7">
      <c r="A19" s="24"/>
      <c r="B19" s="20" t="s">
        <v>585</v>
      </c>
      <c r="C19" s="20" t="s">
        <v>343</v>
      </c>
      <c r="D19" s="22" t="s">
        <v>584</v>
      </c>
      <c r="E19" s="23">
        <v>400000</v>
      </c>
      <c r="F19" s="23"/>
      <c r="G19" s="23"/>
    </row>
    <row r="20" ht="18.75" customHeight="1" spans="1:7">
      <c r="A20" s="22" t="s">
        <v>56</v>
      </c>
      <c r="B20" s="25"/>
      <c r="C20" s="25"/>
      <c r="D20" s="25"/>
      <c r="E20" s="23">
        <v>2533600</v>
      </c>
      <c r="F20" s="23"/>
      <c r="G20" s="23"/>
    </row>
  </sheetData>
  <mergeCells count="11">
    <mergeCell ref="A2:G2"/>
    <mergeCell ref="A3:D3"/>
    <mergeCell ref="E4:G4"/>
    <mergeCell ref="A20:D20"/>
    <mergeCell ref="A4:A6"/>
    <mergeCell ref="B4:B6"/>
    <mergeCell ref="C4:C6"/>
    <mergeCell ref="D4:D6"/>
    <mergeCell ref="E5:E6"/>
    <mergeCell ref="F5:F6"/>
    <mergeCell ref="G5:G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topLeftCell="N1" workbookViewId="0">
      <selection activeCell="B12" sqref="B12"/>
    </sheetView>
  </sheetViews>
  <sheetFormatPr defaultColWidth="9.14285714285714" defaultRowHeight="14.25" customHeight="1"/>
  <cols>
    <col min="1" max="1" width="21.1428571428571" customWidth="1"/>
    <col min="2" max="2" width="35.2857142857143" customWidth="1"/>
    <col min="3" max="8" width="20.4285714285714" customWidth="1"/>
    <col min="9" max="11" width="20.5714285714286" customWidth="1"/>
    <col min="12" max="12" width="20.4285714285714" customWidth="1"/>
    <col min="13" max="13" width="20.5714285714286" customWidth="1"/>
    <col min="14" max="19" width="20.4285714285714" customWidth="1"/>
  </cols>
  <sheetData>
    <row r="1" ht="19.5" customHeight="1" spans="10:19">
      <c r="J1" s="176"/>
      <c r="O1" s="68"/>
      <c r="P1" s="68"/>
      <c r="Q1" s="68"/>
      <c r="R1" s="68"/>
      <c r="S1" s="33" t="s">
        <v>53</v>
      </c>
    </row>
    <row r="2" ht="57.75" customHeight="1" spans="1:19">
      <c r="A2" s="136" t="str">
        <f>"2025"&amp;"年部门收入预算表"</f>
        <v>2025年部门收入预算表</v>
      </c>
      <c r="B2" s="186"/>
      <c r="C2" s="186"/>
      <c r="D2" s="186"/>
      <c r="E2" s="186"/>
      <c r="F2" s="186"/>
      <c r="G2" s="186"/>
      <c r="H2" s="186"/>
      <c r="I2" s="186"/>
      <c r="J2" s="186"/>
      <c r="K2" s="186"/>
      <c r="L2" s="186"/>
      <c r="M2" s="186"/>
      <c r="N2" s="186"/>
      <c r="O2" s="202"/>
      <c r="P2" s="202"/>
      <c r="Q2" s="202"/>
      <c r="R2" s="202"/>
      <c r="S2" s="202"/>
    </row>
    <row r="3" ht="18.75" customHeight="1" spans="1:19">
      <c r="A3" s="36" t="str">
        <f>"单位名称："&amp;"双江拉祜族佤族布朗族傣族自治县人力资源和社会保障局"</f>
        <v>单位名称：双江拉祜族佤族布朗族傣族自治县人力资源和社会保障局</v>
      </c>
      <c r="B3" s="187"/>
      <c r="C3" s="187"/>
      <c r="D3" s="187"/>
      <c r="E3" s="187"/>
      <c r="F3" s="187"/>
      <c r="G3" s="187"/>
      <c r="H3" s="187"/>
      <c r="I3" s="187"/>
      <c r="J3" s="203"/>
      <c r="K3" s="187"/>
      <c r="L3" s="187"/>
      <c r="M3" s="187"/>
      <c r="N3" s="187"/>
      <c r="O3" s="203"/>
      <c r="P3" s="203"/>
      <c r="Q3" s="203"/>
      <c r="R3" s="203"/>
      <c r="S3" s="33" t="s">
        <v>1</v>
      </c>
    </row>
    <row r="4" ht="18.75" customHeight="1" spans="1:19">
      <c r="A4" s="188" t="s">
        <v>54</v>
      </c>
      <c r="B4" s="189" t="s">
        <v>55</v>
      </c>
      <c r="C4" s="189" t="s">
        <v>56</v>
      </c>
      <c r="D4" s="190" t="s">
        <v>57</v>
      </c>
      <c r="E4" s="191"/>
      <c r="F4" s="191"/>
      <c r="G4" s="191"/>
      <c r="H4" s="191"/>
      <c r="I4" s="191"/>
      <c r="J4" s="204"/>
      <c r="K4" s="191"/>
      <c r="L4" s="191"/>
      <c r="M4" s="191"/>
      <c r="N4" s="205"/>
      <c r="O4" s="190" t="s">
        <v>46</v>
      </c>
      <c r="P4" s="190"/>
      <c r="Q4" s="190"/>
      <c r="R4" s="190"/>
      <c r="S4" s="208"/>
    </row>
    <row r="5" ht="18.75" customHeight="1" spans="1:19">
      <c r="A5" s="192"/>
      <c r="B5" s="193"/>
      <c r="C5" s="193"/>
      <c r="D5" s="194" t="s">
        <v>58</v>
      </c>
      <c r="E5" s="194" t="s">
        <v>59</v>
      </c>
      <c r="F5" s="194" t="s">
        <v>60</v>
      </c>
      <c r="G5" s="194" t="s">
        <v>61</v>
      </c>
      <c r="H5" s="194" t="s">
        <v>62</v>
      </c>
      <c r="I5" s="206" t="s">
        <v>63</v>
      </c>
      <c r="J5" s="206"/>
      <c r="K5" s="206"/>
      <c r="L5" s="206"/>
      <c r="M5" s="206"/>
      <c r="N5" s="197"/>
      <c r="O5" s="194" t="s">
        <v>58</v>
      </c>
      <c r="P5" s="194" t="s">
        <v>59</v>
      </c>
      <c r="Q5" s="194" t="s">
        <v>60</v>
      </c>
      <c r="R5" s="194" t="s">
        <v>61</v>
      </c>
      <c r="S5" s="194" t="s">
        <v>64</v>
      </c>
    </row>
    <row r="6" ht="18.75" customHeight="1" spans="1:19">
      <c r="A6" s="195"/>
      <c r="B6" s="196"/>
      <c r="C6" s="196"/>
      <c r="D6" s="197"/>
      <c r="E6" s="197"/>
      <c r="F6" s="197"/>
      <c r="G6" s="197"/>
      <c r="H6" s="197"/>
      <c r="I6" s="196" t="s">
        <v>58</v>
      </c>
      <c r="J6" s="196" t="s">
        <v>65</v>
      </c>
      <c r="K6" s="196" t="s">
        <v>66</v>
      </c>
      <c r="L6" s="196" t="s">
        <v>67</v>
      </c>
      <c r="M6" s="196" t="s">
        <v>68</v>
      </c>
      <c r="N6" s="196" t="s">
        <v>69</v>
      </c>
      <c r="O6" s="207"/>
      <c r="P6" s="207"/>
      <c r="Q6" s="207"/>
      <c r="R6" s="207"/>
      <c r="S6" s="197"/>
    </row>
    <row r="7" ht="18.75" customHeight="1" spans="1:19">
      <c r="A7" s="162">
        <v>1</v>
      </c>
      <c r="B7" s="162">
        <v>2</v>
      </c>
      <c r="C7" s="162">
        <v>3</v>
      </c>
      <c r="D7" s="162">
        <v>4</v>
      </c>
      <c r="E7" s="162">
        <v>5</v>
      </c>
      <c r="F7" s="162">
        <v>6</v>
      </c>
      <c r="G7" s="162">
        <v>7</v>
      </c>
      <c r="H7" s="162">
        <v>8</v>
      </c>
      <c r="I7" s="162">
        <v>9</v>
      </c>
      <c r="J7" s="162">
        <v>10</v>
      </c>
      <c r="K7" s="162">
        <v>11</v>
      </c>
      <c r="L7" s="162">
        <v>12</v>
      </c>
      <c r="M7" s="162">
        <v>13</v>
      </c>
      <c r="N7" s="162">
        <v>14</v>
      </c>
      <c r="O7" s="162">
        <v>15</v>
      </c>
      <c r="P7" s="162">
        <v>16</v>
      </c>
      <c r="Q7" s="162">
        <v>17</v>
      </c>
      <c r="R7" s="162">
        <v>18</v>
      </c>
      <c r="S7" s="162">
        <v>19</v>
      </c>
    </row>
    <row r="8" ht="18.75" customHeight="1" spans="1:19">
      <c r="A8" s="198" t="s">
        <v>70</v>
      </c>
      <c r="B8" s="199" t="s">
        <v>71</v>
      </c>
      <c r="C8" s="23">
        <v>27503007.96</v>
      </c>
      <c r="D8" s="23">
        <v>25959457.96</v>
      </c>
      <c r="E8" s="23">
        <v>25844147.96</v>
      </c>
      <c r="F8" s="23"/>
      <c r="G8" s="23"/>
      <c r="H8" s="23"/>
      <c r="I8" s="23">
        <v>115310</v>
      </c>
      <c r="J8" s="23"/>
      <c r="K8" s="23"/>
      <c r="L8" s="23"/>
      <c r="M8" s="23"/>
      <c r="N8" s="23">
        <v>115310</v>
      </c>
      <c r="O8" s="23">
        <v>1543550</v>
      </c>
      <c r="P8" s="23">
        <v>1543550</v>
      </c>
      <c r="Q8" s="23"/>
      <c r="R8" s="23"/>
      <c r="S8" s="23"/>
    </row>
    <row r="9" ht="18.75" customHeight="1" spans="1:19">
      <c r="A9" s="200" t="s">
        <v>56</v>
      </c>
      <c r="B9" s="201"/>
      <c r="C9" s="23">
        <v>27503007.96</v>
      </c>
      <c r="D9" s="23">
        <v>25959457.96</v>
      </c>
      <c r="E9" s="23">
        <v>25844147.96</v>
      </c>
      <c r="F9" s="23"/>
      <c r="G9" s="23"/>
      <c r="H9" s="23"/>
      <c r="I9" s="23">
        <v>115310</v>
      </c>
      <c r="J9" s="23"/>
      <c r="K9" s="23"/>
      <c r="L9" s="23"/>
      <c r="M9" s="23"/>
      <c r="N9" s="23">
        <v>115310</v>
      </c>
      <c r="O9" s="23">
        <v>1543550</v>
      </c>
      <c r="P9" s="23">
        <v>1543550</v>
      </c>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44"/>
  <sheetViews>
    <sheetView showZeros="0" topLeftCell="A4" workbookViewId="0">
      <selection activeCell="B37" sqref="B37"/>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571428571429" customWidth="1"/>
    <col min="10" max="11" width="19" customWidth="1"/>
    <col min="12" max="14" width="18.8571428571429" customWidth="1"/>
    <col min="15" max="15" width="19" customWidth="1"/>
  </cols>
  <sheetData>
    <row r="1" ht="19.5" customHeight="1" spans="4:15">
      <c r="D1" s="176"/>
      <c r="H1" s="176"/>
      <c r="J1" s="176"/>
      <c r="O1" s="34" t="s">
        <v>72</v>
      </c>
    </row>
    <row r="2" ht="42" customHeight="1" spans="1:15">
      <c r="A2" s="4" t="str">
        <f>"2025"&amp;"年部门支出预算表"</f>
        <v>2025年部门支出预算表</v>
      </c>
      <c r="B2" s="177"/>
      <c r="C2" s="177"/>
      <c r="D2" s="177"/>
      <c r="E2" s="177"/>
      <c r="F2" s="177"/>
      <c r="G2" s="177"/>
      <c r="H2" s="177"/>
      <c r="I2" s="177"/>
      <c r="J2" s="177"/>
      <c r="K2" s="177"/>
      <c r="L2" s="177"/>
      <c r="M2" s="177"/>
      <c r="N2" s="177"/>
      <c r="O2" s="177"/>
    </row>
    <row r="3" ht="18.75" customHeight="1" spans="1:15">
      <c r="A3" s="178" t="str">
        <f>"单位名称："&amp;"双江拉祜族佤族布朗族傣族自治县人力资源和社会保障局"</f>
        <v>单位名称：双江拉祜族佤族布朗族傣族自治县人力资源和社会保障局</v>
      </c>
      <c r="B3" s="179"/>
      <c r="C3" s="67"/>
      <c r="D3" s="2"/>
      <c r="E3" s="67"/>
      <c r="F3" s="67"/>
      <c r="G3" s="67"/>
      <c r="H3" s="2"/>
      <c r="I3" s="67"/>
      <c r="J3" s="2"/>
      <c r="K3" s="67"/>
      <c r="L3" s="67"/>
      <c r="M3" s="185"/>
      <c r="N3" s="185"/>
      <c r="O3" s="34" t="s">
        <v>1</v>
      </c>
    </row>
    <row r="4" ht="18.75" customHeight="1" spans="1:15">
      <c r="A4" s="9" t="s">
        <v>73</v>
      </c>
      <c r="B4" s="9" t="s">
        <v>74</v>
      </c>
      <c r="C4" s="9" t="s">
        <v>56</v>
      </c>
      <c r="D4" s="11" t="s">
        <v>59</v>
      </c>
      <c r="E4" s="76" t="s">
        <v>75</v>
      </c>
      <c r="F4" s="143" t="s">
        <v>76</v>
      </c>
      <c r="G4" s="9" t="s">
        <v>60</v>
      </c>
      <c r="H4" s="9" t="s">
        <v>61</v>
      </c>
      <c r="I4" s="9" t="s">
        <v>77</v>
      </c>
      <c r="J4" s="11" t="s">
        <v>78</v>
      </c>
      <c r="K4" s="12"/>
      <c r="L4" s="12"/>
      <c r="M4" s="12"/>
      <c r="N4" s="12"/>
      <c r="O4" s="13"/>
    </row>
    <row r="5" ht="29.25" customHeight="1" spans="1:15">
      <c r="A5" s="17"/>
      <c r="B5" s="17"/>
      <c r="C5" s="17"/>
      <c r="D5" s="149" t="s">
        <v>58</v>
      </c>
      <c r="E5" s="96" t="s">
        <v>75</v>
      </c>
      <c r="F5" s="96" t="s">
        <v>76</v>
      </c>
      <c r="G5" s="17"/>
      <c r="H5" s="17"/>
      <c r="I5" s="17"/>
      <c r="J5" s="149" t="s">
        <v>58</v>
      </c>
      <c r="K5" s="42" t="s">
        <v>79</v>
      </c>
      <c r="L5" s="42" t="s">
        <v>80</v>
      </c>
      <c r="M5" s="42" t="s">
        <v>81</v>
      </c>
      <c r="N5" s="42" t="s">
        <v>82</v>
      </c>
      <c r="O5" s="42" t="s">
        <v>83</v>
      </c>
    </row>
    <row r="6" ht="18.75" customHeight="1" spans="1:15">
      <c r="A6" s="123">
        <v>1</v>
      </c>
      <c r="B6" s="123">
        <v>2</v>
      </c>
      <c r="C6" s="162">
        <v>3</v>
      </c>
      <c r="D6" s="162">
        <v>4</v>
      </c>
      <c r="E6" s="162">
        <v>5</v>
      </c>
      <c r="F6" s="162">
        <v>6</v>
      </c>
      <c r="G6" s="162">
        <v>7</v>
      </c>
      <c r="H6" s="162">
        <v>8</v>
      </c>
      <c r="I6" s="162">
        <v>9</v>
      </c>
      <c r="J6" s="162">
        <v>10</v>
      </c>
      <c r="K6" s="162">
        <v>11</v>
      </c>
      <c r="L6" s="162">
        <v>12</v>
      </c>
      <c r="M6" s="162">
        <v>13</v>
      </c>
      <c r="N6" s="162">
        <v>14</v>
      </c>
      <c r="O6" s="162">
        <v>15</v>
      </c>
    </row>
    <row r="7" ht="18.75" customHeight="1" spans="1:15">
      <c r="A7" s="174" t="s">
        <v>84</v>
      </c>
      <c r="B7" s="174" t="s">
        <v>85</v>
      </c>
      <c r="C7" s="23">
        <v>25068339.92</v>
      </c>
      <c r="D7" s="23">
        <v>24953029.92</v>
      </c>
      <c r="E7" s="23">
        <v>21092079.92</v>
      </c>
      <c r="F7" s="23">
        <v>3860950</v>
      </c>
      <c r="G7" s="23"/>
      <c r="H7" s="23"/>
      <c r="I7" s="23"/>
      <c r="J7" s="23">
        <v>115310</v>
      </c>
      <c r="K7" s="23"/>
      <c r="L7" s="23"/>
      <c r="M7" s="23"/>
      <c r="N7" s="23"/>
      <c r="O7" s="23">
        <v>115310</v>
      </c>
    </row>
    <row r="8" ht="18.75" customHeight="1" spans="1:15">
      <c r="A8" s="219" t="s">
        <v>86</v>
      </c>
      <c r="B8" s="219" t="s">
        <v>87</v>
      </c>
      <c r="C8" s="23">
        <v>7028924.96</v>
      </c>
      <c r="D8" s="23">
        <v>6913614.96</v>
      </c>
      <c r="E8" s="23">
        <v>6263614.96</v>
      </c>
      <c r="F8" s="23">
        <v>650000</v>
      </c>
      <c r="G8" s="23"/>
      <c r="H8" s="23"/>
      <c r="I8" s="23"/>
      <c r="J8" s="23">
        <v>115310</v>
      </c>
      <c r="K8" s="23"/>
      <c r="L8" s="23"/>
      <c r="M8" s="23"/>
      <c r="N8" s="23"/>
      <c r="O8" s="23">
        <v>115310</v>
      </c>
    </row>
    <row r="9" ht="18.75" customHeight="1" spans="1:15">
      <c r="A9" s="220" t="s">
        <v>88</v>
      </c>
      <c r="B9" s="221" t="s">
        <v>89</v>
      </c>
      <c r="C9" s="23">
        <v>3338482.08</v>
      </c>
      <c r="D9" s="23">
        <v>3241172.08</v>
      </c>
      <c r="E9" s="23">
        <v>2621172.08</v>
      </c>
      <c r="F9" s="23">
        <v>620000</v>
      </c>
      <c r="G9" s="23"/>
      <c r="H9" s="23"/>
      <c r="I9" s="23"/>
      <c r="J9" s="23">
        <v>97310</v>
      </c>
      <c r="K9" s="23"/>
      <c r="L9" s="23"/>
      <c r="M9" s="23"/>
      <c r="N9" s="23"/>
      <c r="O9" s="23">
        <v>97310</v>
      </c>
    </row>
    <row r="10" ht="18.75" customHeight="1" spans="1:15">
      <c r="A10" s="220" t="s">
        <v>90</v>
      </c>
      <c r="B10" s="221" t="s">
        <v>91</v>
      </c>
      <c r="C10" s="23">
        <v>30000</v>
      </c>
      <c r="D10" s="23">
        <v>30000</v>
      </c>
      <c r="E10" s="23"/>
      <c r="F10" s="23">
        <v>30000</v>
      </c>
      <c r="G10" s="23"/>
      <c r="H10" s="23"/>
      <c r="I10" s="23"/>
      <c r="J10" s="23"/>
      <c r="K10" s="23"/>
      <c r="L10" s="23"/>
      <c r="M10" s="23"/>
      <c r="N10" s="23"/>
      <c r="O10" s="23"/>
    </row>
    <row r="11" ht="18.75" customHeight="1" spans="1:15">
      <c r="A11" s="220" t="s">
        <v>92</v>
      </c>
      <c r="B11" s="221" t="s">
        <v>93</v>
      </c>
      <c r="C11" s="23">
        <v>3552442.88</v>
      </c>
      <c r="D11" s="23">
        <v>3534442.88</v>
      </c>
      <c r="E11" s="23">
        <v>3534442.88</v>
      </c>
      <c r="F11" s="23"/>
      <c r="G11" s="23"/>
      <c r="H11" s="23"/>
      <c r="I11" s="23"/>
      <c r="J11" s="23">
        <v>18000</v>
      </c>
      <c r="K11" s="23"/>
      <c r="L11" s="23"/>
      <c r="M11" s="23"/>
      <c r="N11" s="23"/>
      <c r="O11" s="23">
        <v>18000</v>
      </c>
    </row>
    <row r="12" ht="18.75" customHeight="1" spans="1:15">
      <c r="A12" s="220" t="s">
        <v>94</v>
      </c>
      <c r="B12" s="221" t="s">
        <v>95</v>
      </c>
      <c r="C12" s="23">
        <v>108000</v>
      </c>
      <c r="D12" s="23">
        <v>108000</v>
      </c>
      <c r="E12" s="23">
        <v>108000</v>
      </c>
      <c r="F12" s="23"/>
      <c r="G12" s="23"/>
      <c r="H12" s="23"/>
      <c r="I12" s="23"/>
      <c r="J12" s="23"/>
      <c r="K12" s="23"/>
      <c r="L12" s="23"/>
      <c r="M12" s="23"/>
      <c r="N12" s="23"/>
      <c r="O12" s="23"/>
    </row>
    <row r="13" ht="18.75" customHeight="1" spans="1:15">
      <c r="A13" s="219" t="s">
        <v>96</v>
      </c>
      <c r="B13" s="219" t="s">
        <v>97</v>
      </c>
      <c r="C13" s="23">
        <v>10476083.52</v>
      </c>
      <c r="D13" s="23">
        <v>10476083.52</v>
      </c>
      <c r="E13" s="23">
        <v>10476083.52</v>
      </c>
      <c r="F13" s="23"/>
      <c r="G13" s="23"/>
      <c r="H13" s="23"/>
      <c r="I13" s="23"/>
      <c r="J13" s="23"/>
      <c r="K13" s="23"/>
      <c r="L13" s="23"/>
      <c r="M13" s="23"/>
      <c r="N13" s="23"/>
      <c r="O13" s="23"/>
    </row>
    <row r="14" ht="18.75" customHeight="1" spans="1:15">
      <c r="A14" s="220" t="s">
        <v>98</v>
      </c>
      <c r="B14" s="221" t="s">
        <v>99</v>
      </c>
      <c r="C14" s="23">
        <v>449700</v>
      </c>
      <c r="D14" s="23">
        <v>449700</v>
      </c>
      <c r="E14" s="23">
        <v>449700</v>
      </c>
      <c r="F14" s="23"/>
      <c r="G14" s="23"/>
      <c r="H14" s="23"/>
      <c r="I14" s="23"/>
      <c r="J14" s="23"/>
      <c r="K14" s="23"/>
      <c r="L14" s="23"/>
      <c r="M14" s="23"/>
      <c r="N14" s="23"/>
      <c r="O14" s="23"/>
    </row>
    <row r="15" ht="18.75" customHeight="1" spans="1:15">
      <c r="A15" s="220" t="s">
        <v>100</v>
      </c>
      <c r="B15" s="221" t="s">
        <v>101</v>
      </c>
      <c r="C15" s="23">
        <v>789995.52</v>
      </c>
      <c r="D15" s="23">
        <v>789995.52</v>
      </c>
      <c r="E15" s="23">
        <v>789995.52</v>
      </c>
      <c r="F15" s="23"/>
      <c r="G15" s="23"/>
      <c r="H15" s="23"/>
      <c r="I15" s="23"/>
      <c r="J15" s="23"/>
      <c r="K15" s="23"/>
      <c r="L15" s="23"/>
      <c r="M15" s="23"/>
      <c r="N15" s="23"/>
      <c r="O15" s="23"/>
    </row>
    <row r="16" ht="18.75" customHeight="1" spans="1:15">
      <c r="A16" s="220" t="s">
        <v>102</v>
      </c>
      <c r="B16" s="221" t="s">
        <v>103</v>
      </c>
      <c r="C16" s="23">
        <v>9236388</v>
      </c>
      <c r="D16" s="23">
        <v>9236388</v>
      </c>
      <c r="E16" s="23">
        <v>9236388</v>
      </c>
      <c r="F16" s="23"/>
      <c r="G16" s="23"/>
      <c r="H16" s="23"/>
      <c r="I16" s="23"/>
      <c r="J16" s="23"/>
      <c r="K16" s="23"/>
      <c r="L16" s="23"/>
      <c r="M16" s="23"/>
      <c r="N16" s="23"/>
      <c r="O16" s="23"/>
    </row>
    <row r="17" ht="18.75" customHeight="1" spans="1:15">
      <c r="A17" s="219" t="s">
        <v>104</v>
      </c>
      <c r="B17" s="219" t="s">
        <v>105</v>
      </c>
      <c r="C17" s="23">
        <v>3210950</v>
      </c>
      <c r="D17" s="23">
        <v>3210950</v>
      </c>
      <c r="E17" s="23"/>
      <c r="F17" s="23">
        <v>3210950</v>
      </c>
      <c r="G17" s="23"/>
      <c r="H17" s="23"/>
      <c r="I17" s="23"/>
      <c r="J17" s="23"/>
      <c r="K17" s="23"/>
      <c r="L17" s="23"/>
      <c r="M17" s="23"/>
      <c r="N17" s="23"/>
      <c r="O17" s="23"/>
    </row>
    <row r="18" ht="18.75" customHeight="1" spans="1:15">
      <c r="A18" s="220" t="s">
        <v>106</v>
      </c>
      <c r="B18" s="221" t="s">
        <v>107</v>
      </c>
      <c r="C18" s="23">
        <v>1251700</v>
      </c>
      <c r="D18" s="23">
        <v>1251700</v>
      </c>
      <c r="E18" s="23"/>
      <c r="F18" s="23">
        <v>1251700</v>
      </c>
      <c r="G18" s="23"/>
      <c r="H18" s="23"/>
      <c r="I18" s="23"/>
      <c r="J18" s="23"/>
      <c r="K18" s="23"/>
      <c r="L18" s="23"/>
      <c r="M18" s="23"/>
      <c r="N18" s="23"/>
      <c r="O18" s="23"/>
    </row>
    <row r="19" ht="18.75" customHeight="1" spans="1:15">
      <c r="A19" s="220" t="s">
        <v>108</v>
      </c>
      <c r="B19" s="221" t="s">
        <v>109</v>
      </c>
      <c r="C19" s="23">
        <v>331600</v>
      </c>
      <c r="D19" s="23">
        <v>331600</v>
      </c>
      <c r="E19" s="23"/>
      <c r="F19" s="23">
        <v>331600</v>
      </c>
      <c r="G19" s="23"/>
      <c r="H19" s="23"/>
      <c r="I19" s="23"/>
      <c r="J19" s="23"/>
      <c r="K19" s="23"/>
      <c r="L19" s="23"/>
      <c r="M19" s="23"/>
      <c r="N19" s="23"/>
      <c r="O19" s="23"/>
    </row>
    <row r="20" ht="18.75" customHeight="1" spans="1:15">
      <c r="A20" s="220" t="s">
        <v>110</v>
      </c>
      <c r="B20" s="221" t="s">
        <v>111</v>
      </c>
      <c r="C20" s="23">
        <v>168080</v>
      </c>
      <c r="D20" s="23">
        <v>168080</v>
      </c>
      <c r="E20" s="23"/>
      <c r="F20" s="23">
        <v>168080</v>
      </c>
      <c r="G20" s="23"/>
      <c r="H20" s="23"/>
      <c r="I20" s="23"/>
      <c r="J20" s="23"/>
      <c r="K20" s="23"/>
      <c r="L20" s="23"/>
      <c r="M20" s="23"/>
      <c r="N20" s="23"/>
      <c r="O20" s="23"/>
    </row>
    <row r="21" ht="18.75" customHeight="1" spans="1:15">
      <c r="A21" s="220" t="s">
        <v>112</v>
      </c>
      <c r="B21" s="221" t="s">
        <v>113</v>
      </c>
      <c r="C21" s="23">
        <v>696650</v>
      </c>
      <c r="D21" s="23">
        <v>696650</v>
      </c>
      <c r="E21" s="23"/>
      <c r="F21" s="23">
        <v>696650</v>
      </c>
      <c r="G21" s="23"/>
      <c r="H21" s="23"/>
      <c r="I21" s="23"/>
      <c r="J21" s="23"/>
      <c r="K21" s="23"/>
      <c r="L21" s="23"/>
      <c r="M21" s="23"/>
      <c r="N21" s="23"/>
      <c r="O21" s="23"/>
    </row>
    <row r="22" ht="18.75" customHeight="1" spans="1:15">
      <c r="A22" s="220" t="s">
        <v>114</v>
      </c>
      <c r="B22" s="221" t="s">
        <v>115</v>
      </c>
      <c r="C22" s="23">
        <v>220000</v>
      </c>
      <c r="D22" s="23">
        <v>220000</v>
      </c>
      <c r="E22" s="23"/>
      <c r="F22" s="23">
        <v>220000</v>
      </c>
      <c r="G22" s="23"/>
      <c r="H22" s="23"/>
      <c r="I22" s="23"/>
      <c r="J22" s="23"/>
      <c r="K22" s="23"/>
      <c r="L22" s="23"/>
      <c r="M22" s="23"/>
      <c r="N22" s="23"/>
      <c r="O22" s="23"/>
    </row>
    <row r="23" ht="18.75" customHeight="1" spans="1:15">
      <c r="A23" s="220" t="s">
        <v>116</v>
      </c>
      <c r="B23" s="221" t="s">
        <v>117</v>
      </c>
      <c r="C23" s="23">
        <v>542920</v>
      </c>
      <c r="D23" s="23">
        <v>542920</v>
      </c>
      <c r="E23" s="23"/>
      <c r="F23" s="23">
        <v>542920</v>
      </c>
      <c r="G23" s="23"/>
      <c r="H23" s="23"/>
      <c r="I23" s="23"/>
      <c r="J23" s="23"/>
      <c r="K23" s="23"/>
      <c r="L23" s="23"/>
      <c r="M23" s="23"/>
      <c r="N23" s="23"/>
      <c r="O23" s="23"/>
    </row>
    <row r="24" ht="18.75" customHeight="1" spans="1:15">
      <c r="A24" s="219" t="s">
        <v>118</v>
      </c>
      <c r="B24" s="219" t="s">
        <v>119</v>
      </c>
      <c r="C24" s="23">
        <v>84640</v>
      </c>
      <c r="D24" s="23">
        <v>84640</v>
      </c>
      <c r="E24" s="23">
        <v>84640</v>
      </c>
      <c r="F24" s="23"/>
      <c r="G24" s="23"/>
      <c r="H24" s="23"/>
      <c r="I24" s="23"/>
      <c r="J24" s="23"/>
      <c r="K24" s="23"/>
      <c r="L24" s="23"/>
      <c r="M24" s="23"/>
      <c r="N24" s="23"/>
      <c r="O24" s="23"/>
    </row>
    <row r="25" ht="18.75" customHeight="1" spans="1:15">
      <c r="A25" s="220" t="s">
        <v>120</v>
      </c>
      <c r="B25" s="221" t="s">
        <v>121</v>
      </c>
      <c r="C25" s="23">
        <v>84640</v>
      </c>
      <c r="D25" s="23">
        <v>84640</v>
      </c>
      <c r="E25" s="23">
        <v>84640</v>
      </c>
      <c r="F25" s="23"/>
      <c r="G25" s="23"/>
      <c r="H25" s="23"/>
      <c r="I25" s="23"/>
      <c r="J25" s="23"/>
      <c r="K25" s="23"/>
      <c r="L25" s="23"/>
      <c r="M25" s="23"/>
      <c r="N25" s="23"/>
      <c r="O25" s="23"/>
    </row>
    <row r="26" ht="18.75" customHeight="1" spans="1:15">
      <c r="A26" s="219" t="s">
        <v>122</v>
      </c>
      <c r="B26" s="219" t="s">
        <v>123</v>
      </c>
      <c r="C26" s="23">
        <v>262200</v>
      </c>
      <c r="D26" s="23">
        <v>262200</v>
      </c>
      <c r="E26" s="23">
        <v>262200</v>
      </c>
      <c r="F26" s="23"/>
      <c r="G26" s="23"/>
      <c r="H26" s="23"/>
      <c r="I26" s="23"/>
      <c r="J26" s="23"/>
      <c r="K26" s="23"/>
      <c r="L26" s="23"/>
      <c r="M26" s="23"/>
      <c r="N26" s="23"/>
      <c r="O26" s="23"/>
    </row>
    <row r="27" ht="18.75" customHeight="1" spans="1:15">
      <c r="A27" s="220" t="s">
        <v>124</v>
      </c>
      <c r="B27" s="221" t="s">
        <v>125</v>
      </c>
      <c r="C27" s="23">
        <v>262200</v>
      </c>
      <c r="D27" s="23">
        <v>262200</v>
      </c>
      <c r="E27" s="23">
        <v>262200</v>
      </c>
      <c r="F27" s="23"/>
      <c r="G27" s="23"/>
      <c r="H27" s="23"/>
      <c r="I27" s="23"/>
      <c r="J27" s="23"/>
      <c r="K27" s="23"/>
      <c r="L27" s="23"/>
      <c r="M27" s="23"/>
      <c r="N27" s="23"/>
      <c r="O27" s="23"/>
    </row>
    <row r="28" ht="18.75" customHeight="1" spans="1:15">
      <c r="A28" s="219" t="s">
        <v>126</v>
      </c>
      <c r="B28" s="219" t="s">
        <v>127</v>
      </c>
      <c r="C28" s="23">
        <v>4005541.44</v>
      </c>
      <c r="D28" s="23">
        <v>4005541.44</v>
      </c>
      <c r="E28" s="23">
        <v>4005541.44</v>
      </c>
      <c r="F28" s="23"/>
      <c r="G28" s="23"/>
      <c r="H28" s="23"/>
      <c r="I28" s="23"/>
      <c r="J28" s="23"/>
      <c r="K28" s="23"/>
      <c r="L28" s="23"/>
      <c r="M28" s="23"/>
      <c r="N28" s="23"/>
      <c r="O28" s="23"/>
    </row>
    <row r="29" ht="18.75" customHeight="1" spans="1:15">
      <c r="A29" s="220" t="s">
        <v>128</v>
      </c>
      <c r="B29" s="221" t="s">
        <v>127</v>
      </c>
      <c r="C29" s="23">
        <v>4005541.44</v>
      </c>
      <c r="D29" s="23">
        <v>4005541.44</v>
      </c>
      <c r="E29" s="23">
        <v>4005541.44</v>
      </c>
      <c r="F29" s="23"/>
      <c r="G29" s="23"/>
      <c r="H29" s="23"/>
      <c r="I29" s="23"/>
      <c r="J29" s="23"/>
      <c r="K29" s="23"/>
      <c r="L29" s="23"/>
      <c r="M29" s="23"/>
      <c r="N29" s="23"/>
      <c r="O29" s="23"/>
    </row>
    <row r="30" ht="18.75" customHeight="1" spans="1:15">
      <c r="A30" s="174" t="s">
        <v>129</v>
      </c>
      <c r="B30" s="174" t="s">
        <v>130</v>
      </c>
      <c r="C30" s="23">
        <v>359571.4</v>
      </c>
      <c r="D30" s="23">
        <v>359571.4</v>
      </c>
      <c r="E30" s="23">
        <v>359571.4</v>
      </c>
      <c r="F30" s="23"/>
      <c r="G30" s="23"/>
      <c r="H30" s="23"/>
      <c r="I30" s="23"/>
      <c r="J30" s="23"/>
      <c r="K30" s="23"/>
      <c r="L30" s="23"/>
      <c r="M30" s="23"/>
      <c r="N30" s="23"/>
      <c r="O30" s="23"/>
    </row>
    <row r="31" ht="18.75" customHeight="1" spans="1:15">
      <c r="A31" s="219" t="s">
        <v>131</v>
      </c>
      <c r="B31" s="219" t="s">
        <v>132</v>
      </c>
      <c r="C31" s="23">
        <v>359571.4</v>
      </c>
      <c r="D31" s="23">
        <v>359571.4</v>
      </c>
      <c r="E31" s="23">
        <v>359571.4</v>
      </c>
      <c r="F31" s="23"/>
      <c r="G31" s="23"/>
      <c r="H31" s="23"/>
      <c r="I31" s="23"/>
      <c r="J31" s="23"/>
      <c r="K31" s="23"/>
      <c r="L31" s="23"/>
      <c r="M31" s="23"/>
      <c r="N31" s="23"/>
      <c r="O31" s="23"/>
    </row>
    <row r="32" ht="18.75" customHeight="1" spans="1:15">
      <c r="A32" s="220" t="s">
        <v>133</v>
      </c>
      <c r="B32" s="221" t="s">
        <v>134</v>
      </c>
      <c r="C32" s="23">
        <v>255968.92</v>
      </c>
      <c r="D32" s="23">
        <v>255968.92</v>
      </c>
      <c r="E32" s="23">
        <v>255968.92</v>
      </c>
      <c r="F32" s="23"/>
      <c r="G32" s="23"/>
      <c r="H32" s="23"/>
      <c r="I32" s="23"/>
      <c r="J32" s="23"/>
      <c r="K32" s="23"/>
      <c r="L32" s="23"/>
      <c r="M32" s="23"/>
      <c r="N32" s="23"/>
      <c r="O32" s="23"/>
    </row>
    <row r="33" ht="18.75" customHeight="1" spans="1:15">
      <c r="A33" s="220" t="s">
        <v>135</v>
      </c>
      <c r="B33" s="221" t="s">
        <v>136</v>
      </c>
      <c r="C33" s="23">
        <v>46295.98</v>
      </c>
      <c r="D33" s="23">
        <v>46295.98</v>
      </c>
      <c r="E33" s="23">
        <v>46295.98</v>
      </c>
      <c r="F33" s="23"/>
      <c r="G33" s="23"/>
      <c r="H33" s="23"/>
      <c r="I33" s="23"/>
      <c r="J33" s="23"/>
      <c r="K33" s="23"/>
      <c r="L33" s="23"/>
      <c r="M33" s="23"/>
      <c r="N33" s="23"/>
      <c r="O33" s="23"/>
    </row>
    <row r="34" ht="18.75" customHeight="1" spans="1:15">
      <c r="A34" s="220" t="s">
        <v>137</v>
      </c>
      <c r="B34" s="221" t="s">
        <v>138</v>
      </c>
      <c r="C34" s="23">
        <v>32760</v>
      </c>
      <c r="D34" s="23">
        <v>32760</v>
      </c>
      <c r="E34" s="23">
        <v>32760</v>
      </c>
      <c r="F34" s="23"/>
      <c r="G34" s="23"/>
      <c r="H34" s="23"/>
      <c r="I34" s="23"/>
      <c r="J34" s="23"/>
      <c r="K34" s="23"/>
      <c r="L34" s="23"/>
      <c r="M34" s="23"/>
      <c r="N34" s="23"/>
      <c r="O34" s="23"/>
    </row>
    <row r="35" ht="18.75" customHeight="1" spans="1:15">
      <c r="A35" s="220" t="s">
        <v>139</v>
      </c>
      <c r="B35" s="221" t="s">
        <v>140</v>
      </c>
      <c r="C35" s="23">
        <v>24546.5</v>
      </c>
      <c r="D35" s="23">
        <v>24546.5</v>
      </c>
      <c r="E35" s="23">
        <v>24546.5</v>
      </c>
      <c r="F35" s="23"/>
      <c r="G35" s="23"/>
      <c r="H35" s="23"/>
      <c r="I35" s="23"/>
      <c r="J35" s="23"/>
      <c r="K35" s="23"/>
      <c r="L35" s="23"/>
      <c r="M35" s="23"/>
      <c r="N35" s="23"/>
      <c r="O35" s="23"/>
    </row>
    <row r="36" ht="18.75" customHeight="1" spans="1:15">
      <c r="A36" s="174" t="s">
        <v>141</v>
      </c>
      <c r="B36" s="174" t="s">
        <v>142</v>
      </c>
      <c r="C36" s="23">
        <v>1482600</v>
      </c>
      <c r="D36" s="23">
        <v>1482600</v>
      </c>
      <c r="E36" s="23">
        <v>1266400</v>
      </c>
      <c r="F36" s="23">
        <v>216200</v>
      </c>
      <c r="G36" s="23"/>
      <c r="H36" s="23"/>
      <c r="I36" s="23"/>
      <c r="J36" s="23"/>
      <c r="K36" s="23"/>
      <c r="L36" s="23"/>
      <c r="M36" s="23"/>
      <c r="N36" s="23"/>
      <c r="O36" s="23"/>
    </row>
    <row r="37" ht="18.75" customHeight="1" spans="1:15">
      <c r="A37" s="219" t="s">
        <v>143</v>
      </c>
      <c r="B37" s="219" t="s">
        <v>144</v>
      </c>
      <c r="C37" s="23">
        <v>782600</v>
      </c>
      <c r="D37" s="23">
        <v>782600</v>
      </c>
      <c r="E37" s="23">
        <v>566400</v>
      </c>
      <c r="F37" s="23">
        <v>216200</v>
      </c>
      <c r="G37" s="23"/>
      <c r="H37" s="23"/>
      <c r="I37" s="23"/>
      <c r="J37" s="23"/>
      <c r="K37" s="23"/>
      <c r="L37" s="23"/>
      <c r="M37" s="23"/>
      <c r="N37" s="23"/>
      <c r="O37" s="23"/>
    </row>
    <row r="38" ht="18.75" customHeight="1" spans="1:15">
      <c r="A38" s="220" t="s">
        <v>145</v>
      </c>
      <c r="B38" s="221" t="s">
        <v>146</v>
      </c>
      <c r="C38" s="23">
        <v>782600</v>
      </c>
      <c r="D38" s="23">
        <v>782600</v>
      </c>
      <c r="E38" s="23">
        <v>566400</v>
      </c>
      <c r="F38" s="23">
        <v>216200</v>
      </c>
      <c r="G38" s="23"/>
      <c r="H38" s="23"/>
      <c r="I38" s="23"/>
      <c r="J38" s="23"/>
      <c r="K38" s="23"/>
      <c r="L38" s="23"/>
      <c r="M38" s="23"/>
      <c r="N38" s="23"/>
      <c r="O38" s="23"/>
    </row>
    <row r="39" ht="18.75" customHeight="1" spans="1:15">
      <c r="A39" s="219" t="s">
        <v>147</v>
      </c>
      <c r="B39" s="219" t="s">
        <v>148</v>
      </c>
      <c r="C39" s="23">
        <v>700000</v>
      </c>
      <c r="D39" s="23">
        <v>700000</v>
      </c>
      <c r="E39" s="23">
        <v>700000</v>
      </c>
      <c r="F39" s="23"/>
      <c r="G39" s="23"/>
      <c r="H39" s="23"/>
      <c r="I39" s="23"/>
      <c r="J39" s="23"/>
      <c r="K39" s="23"/>
      <c r="L39" s="23"/>
      <c r="M39" s="23"/>
      <c r="N39" s="23"/>
      <c r="O39" s="23"/>
    </row>
    <row r="40" ht="18.75" customHeight="1" spans="1:15">
      <c r="A40" s="220" t="s">
        <v>149</v>
      </c>
      <c r="B40" s="221" t="s">
        <v>150</v>
      </c>
      <c r="C40" s="23">
        <v>700000</v>
      </c>
      <c r="D40" s="23">
        <v>700000</v>
      </c>
      <c r="E40" s="23">
        <v>700000</v>
      </c>
      <c r="F40" s="23"/>
      <c r="G40" s="23"/>
      <c r="H40" s="23"/>
      <c r="I40" s="23"/>
      <c r="J40" s="23"/>
      <c r="K40" s="23"/>
      <c r="L40" s="23"/>
      <c r="M40" s="23"/>
      <c r="N40" s="23"/>
      <c r="O40" s="23"/>
    </row>
    <row r="41" ht="18.75" customHeight="1" spans="1:15">
      <c r="A41" s="174" t="s">
        <v>151</v>
      </c>
      <c r="B41" s="174" t="s">
        <v>152</v>
      </c>
      <c r="C41" s="23">
        <v>592496.64</v>
      </c>
      <c r="D41" s="23">
        <v>592496.64</v>
      </c>
      <c r="E41" s="23">
        <v>592496.64</v>
      </c>
      <c r="F41" s="23"/>
      <c r="G41" s="23"/>
      <c r="H41" s="23"/>
      <c r="I41" s="23"/>
      <c r="J41" s="23"/>
      <c r="K41" s="23"/>
      <c r="L41" s="23"/>
      <c r="M41" s="23"/>
      <c r="N41" s="23"/>
      <c r="O41" s="23"/>
    </row>
    <row r="42" ht="18.75" customHeight="1" spans="1:15">
      <c r="A42" s="219" t="s">
        <v>153</v>
      </c>
      <c r="B42" s="219" t="s">
        <v>154</v>
      </c>
      <c r="C42" s="23">
        <v>592496.64</v>
      </c>
      <c r="D42" s="23">
        <v>592496.64</v>
      </c>
      <c r="E42" s="23">
        <v>592496.64</v>
      </c>
      <c r="F42" s="23"/>
      <c r="G42" s="23"/>
      <c r="H42" s="23"/>
      <c r="I42" s="23"/>
      <c r="J42" s="23"/>
      <c r="K42" s="23"/>
      <c r="L42" s="23"/>
      <c r="M42" s="23"/>
      <c r="N42" s="23"/>
      <c r="O42" s="23"/>
    </row>
    <row r="43" ht="18.75" customHeight="1" spans="1:15">
      <c r="A43" s="220" t="s">
        <v>155</v>
      </c>
      <c r="B43" s="221" t="s">
        <v>156</v>
      </c>
      <c r="C43" s="23">
        <v>592496.64</v>
      </c>
      <c r="D43" s="23">
        <v>592496.64</v>
      </c>
      <c r="E43" s="23">
        <v>592496.64</v>
      </c>
      <c r="F43" s="23"/>
      <c r="G43" s="23"/>
      <c r="H43" s="23"/>
      <c r="I43" s="23"/>
      <c r="J43" s="23"/>
      <c r="K43" s="23"/>
      <c r="L43" s="23"/>
      <c r="M43" s="23"/>
      <c r="N43" s="23"/>
      <c r="O43" s="23"/>
    </row>
    <row r="44" ht="18.75" customHeight="1" spans="1:15">
      <c r="A44" s="183" t="s">
        <v>157</v>
      </c>
      <c r="B44" s="184" t="s">
        <v>157</v>
      </c>
      <c r="C44" s="23">
        <v>27503007.96</v>
      </c>
      <c r="D44" s="23">
        <v>27387697.96</v>
      </c>
      <c r="E44" s="23">
        <v>23310547.96</v>
      </c>
      <c r="F44" s="23">
        <v>4077150</v>
      </c>
      <c r="G44" s="23"/>
      <c r="H44" s="23"/>
      <c r="I44" s="23"/>
      <c r="J44" s="23">
        <v>115310</v>
      </c>
      <c r="K44" s="23"/>
      <c r="L44" s="23"/>
      <c r="M44" s="23"/>
      <c r="N44" s="23"/>
      <c r="O44" s="23">
        <v>115310</v>
      </c>
    </row>
  </sheetData>
  <mergeCells count="11">
    <mergeCell ref="A2:O2"/>
    <mergeCell ref="A3:L3"/>
    <mergeCell ref="D4:F4"/>
    <mergeCell ref="J4:O4"/>
    <mergeCell ref="A44:B44"/>
    <mergeCell ref="A4:A5"/>
    <mergeCell ref="B4:B5"/>
    <mergeCell ref="C4:C5"/>
    <mergeCell ref="G4:G5"/>
    <mergeCell ref="H4:H5"/>
    <mergeCell ref="I4:I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6"/>
  <sheetViews>
    <sheetView showZeros="0" topLeftCell="A18" workbookViewId="0">
      <selection activeCell="B12" sqref="B12"/>
    </sheetView>
  </sheetViews>
  <sheetFormatPr defaultColWidth="9.14285714285714" defaultRowHeight="14.25" customHeight="1" outlineLevelCol="3"/>
  <cols>
    <col min="1" max="1" width="39.2857142857143" customWidth="1"/>
    <col min="2" max="2" width="30.8571428571429" customWidth="1"/>
    <col min="3" max="3" width="35.8571428571429" customWidth="1"/>
    <col min="4" max="4" width="29.8571428571429" customWidth="1"/>
  </cols>
  <sheetData>
    <row r="1" ht="19.5" customHeight="1" spans="4:4">
      <c r="D1" s="34" t="s">
        <v>158</v>
      </c>
    </row>
    <row r="2" ht="36" customHeight="1" spans="1:4">
      <c r="A2" s="4" t="str">
        <f>"2025"&amp;"年部门财政拨款收支预算总表"</f>
        <v>2025年部门财政拨款收支预算总表</v>
      </c>
      <c r="B2" s="165"/>
      <c r="C2" s="165"/>
      <c r="D2" s="165"/>
    </row>
    <row r="3" ht="18.75" customHeight="1" spans="1:4">
      <c r="A3" s="6" t="str">
        <f>"单位名称："&amp;"双江拉祜族佤族布朗族傣族自治县人力资源和社会保障局"</f>
        <v>单位名称：双江拉祜族佤族布朗族傣族自治县人力资源和社会保障局</v>
      </c>
      <c r="B3" s="166"/>
      <c r="C3" s="166"/>
      <c r="D3" s="34" t="s">
        <v>1</v>
      </c>
    </row>
    <row r="4" ht="18.75" customHeight="1" spans="1:4">
      <c r="A4" s="11" t="s">
        <v>2</v>
      </c>
      <c r="B4" s="13"/>
      <c r="C4" s="11" t="s">
        <v>3</v>
      </c>
      <c r="D4" s="13"/>
    </row>
    <row r="5" ht="18.75" customHeight="1" spans="1:4">
      <c r="A5" s="26" t="s">
        <v>4</v>
      </c>
      <c r="B5" s="110" t="str">
        <f t="shared" ref="B5:D5" si="0">"2025"&amp;"年预算数"</f>
        <v>2025年预算数</v>
      </c>
      <c r="C5" s="26" t="s">
        <v>159</v>
      </c>
      <c r="D5" s="110" t="str">
        <f t="shared" si="0"/>
        <v>2025年预算数</v>
      </c>
    </row>
    <row r="6" ht="18.75" customHeight="1" spans="1:4">
      <c r="A6" s="28"/>
      <c r="B6" s="17"/>
      <c r="C6" s="28"/>
      <c r="D6" s="17"/>
    </row>
    <row r="7" ht="18.75" customHeight="1" spans="1:4">
      <c r="A7" s="167" t="s">
        <v>160</v>
      </c>
      <c r="B7" s="23">
        <v>25844147.96</v>
      </c>
      <c r="C7" s="168" t="s">
        <v>161</v>
      </c>
      <c r="D7" s="23">
        <v>27387697.96</v>
      </c>
    </row>
    <row r="8" ht="18.75" customHeight="1" spans="1:4">
      <c r="A8" s="169" t="s">
        <v>162</v>
      </c>
      <c r="B8" s="23">
        <v>25844147.96</v>
      </c>
      <c r="C8" s="168" t="s">
        <v>163</v>
      </c>
      <c r="D8" s="23"/>
    </row>
    <row r="9" ht="18.75" customHeight="1" spans="1:4">
      <c r="A9" s="169" t="s">
        <v>164</v>
      </c>
      <c r="B9" s="23"/>
      <c r="C9" s="168" t="s">
        <v>165</v>
      </c>
      <c r="D9" s="23"/>
    </row>
    <row r="10" ht="18.75" customHeight="1" spans="1:4">
      <c r="A10" s="169" t="s">
        <v>166</v>
      </c>
      <c r="B10" s="23"/>
      <c r="C10" s="168" t="s">
        <v>167</v>
      </c>
      <c r="D10" s="23"/>
    </row>
    <row r="11" ht="18.75" customHeight="1" spans="1:4">
      <c r="A11" s="169" t="s">
        <v>168</v>
      </c>
      <c r="B11" s="23">
        <v>1543550</v>
      </c>
      <c r="C11" s="168" t="s">
        <v>169</v>
      </c>
      <c r="D11" s="23"/>
    </row>
    <row r="12" ht="18.75" customHeight="1" spans="1:4">
      <c r="A12" s="169" t="s">
        <v>162</v>
      </c>
      <c r="B12" s="23">
        <v>1543550</v>
      </c>
      <c r="C12" s="168" t="s">
        <v>170</v>
      </c>
      <c r="D12" s="23"/>
    </row>
    <row r="13" ht="18.75" customHeight="1" spans="1:4">
      <c r="A13" s="169" t="s">
        <v>164</v>
      </c>
      <c r="B13" s="23"/>
      <c r="C13" s="168" t="s">
        <v>171</v>
      </c>
      <c r="D13" s="23"/>
    </row>
    <row r="14" ht="18.75" customHeight="1" spans="1:4">
      <c r="A14" s="169" t="s">
        <v>166</v>
      </c>
      <c r="B14" s="23"/>
      <c r="C14" s="168" t="s">
        <v>172</v>
      </c>
      <c r="D14" s="23"/>
    </row>
    <row r="15" ht="18.75" customHeight="1" spans="1:4">
      <c r="A15" s="170"/>
      <c r="B15" s="23"/>
      <c r="C15" s="21" t="s">
        <v>173</v>
      </c>
      <c r="D15" s="23">
        <v>24953029.92</v>
      </c>
    </row>
    <row r="16" ht="18.75" customHeight="1" spans="1:4">
      <c r="A16" s="171"/>
      <c r="B16" s="23"/>
      <c r="C16" s="21" t="s">
        <v>174</v>
      </c>
      <c r="D16" s="23">
        <v>359571.4</v>
      </c>
    </row>
    <row r="17" ht="18.75" customHeight="1" spans="1:4">
      <c r="A17" s="172"/>
      <c r="B17" s="23"/>
      <c r="C17" s="21" t="s">
        <v>175</v>
      </c>
      <c r="D17" s="23"/>
    </row>
    <row r="18" ht="18.75" customHeight="1" spans="1:4">
      <c r="A18" s="172"/>
      <c r="B18" s="23"/>
      <c r="C18" s="21" t="s">
        <v>176</v>
      </c>
      <c r="D18" s="23"/>
    </row>
    <row r="19" ht="18.75" customHeight="1" spans="1:4">
      <c r="A19" s="172"/>
      <c r="B19" s="23"/>
      <c r="C19" s="21" t="s">
        <v>177</v>
      </c>
      <c r="D19" s="23">
        <v>1482600</v>
      </c>
    </row>
    <row r="20" ht="18.75" customHeight="1" spans="1:4">
      <c r="A20" s="172"/>
      <c r="B20" s="23"/>
      <c r="C20" s="21" t="s">
        <v>178</v>
      </c>
      <c r="D20" s="23"/>
    </row>
    <row r="21" ht="18.75" customHeight="1" spans="1:4">
      <c r="A21" s="172"/>
      <c r="B21" s="23"/>
      <c r="C21" s="21" t="s">
        <v>179</v>
      </c>
      <c r="D21" s="23"/>
    </row>
    <row r="22" ht="18.75" customHeight="1" spans="1:4">
      <c r="A22" s="172"/>
      <c r="B22" s="23"/>
      <c r="C22" s="21" t="s">
        <v>180</v>
      </c>
      <c r="D22" s="23"/>
    </row>
    <row r="23" ht="18.75" customHeight="1" spans="1:4">
      <c r="A23" s="172"/>
      <c r="B23" s="23"/>
      <c r="C23" s="21" t="s">
        <v>181</v>
      </c>
      <c r="D23" s="23"/>
    </row>
    <row r="24" ht="18.75" customHeight="1" spans="1:4">
      <c r="A24" s="172"/>
      <c r="B24" s="23"/>
      <c r="C24" s="21" t="s">
        <v>182</v>
      </c>
      <c r="D24" s="23"/>
    </row>
    <row r="25" ht="18.75" customHeight="1" spans="1:4">
      <c r="A25" s="172"/>
      <c r="B25" s="23"/>
      <c r="C25" s="21" t="s">
        <v>183</v>
      </c>
      <c r="D25" s="23"/>
    </row>
    <row r="26" ht="18.75" customHeight="1" spans="1:4">
      <c r="A26" s="172"/>
      <c r="B26" s="23"/>
      <c r="C26" s="21" t="s">
        <v>184</v>
      </c>
      <c r="D26" s="23">
        <v>592496.64</v>
      </c>
    </row>
    <row r="27" ht="18.75" customHeight="1" spans="1:4">
      <c r="A27" s="170"/>
      <c r="B27" s="23"/>
      <c r="C27" s="21" t="s">
        <v>185</v>
      </c>
      <c r="D27" s="23"/>
    </row>
    <row r="28" ht="18.75" customHeight="1" spans="1:4">
      <c r="A28" s="171"/>
      <c r="B28" s="23"/>
      <c r="C28" s="21" t="s">
        <v>186</v>
      </c>
      <c r="D28" s="23"/>
    </row>
    <row r="29" ht="18.75" customHeight="1" spans="1:4">
      <c r="A29" s="172"/>
      <c r="B29" s="23"/>
      <c r="C29" s="21" t="s">
        <v>187</v>
      </c>
      <c r="D29" s="23"/>
    </row>
    <row r="30" ht="18.75" customHeight="1" spans="1:4">
      <c r="A30" s="172"/>
      <c r="B30" s="23"/>
      <c r="C30" s="21" t="s">
        <v>188</v>
      </c>
      <c r="D30" s="23"/>
    </row>
    <row r="31" ht="18.75" customHeight="1" spans="1:4">
      <c r="A31" s="172"/>
      <c r="B31" s="23"/>
      <c r="C31" s="21" t="s">
        <v>189</v>
      </c>
      <c r="D31" s="23"/>
    </row>
    <row r="32" ht="18.75" customHeight="1" spans="1:4">
      <c r="A32" s="172"/>
      <c r="B32" s="23"/>
      <c r="C32" s="21" t="s">
        <v>190</v>
      </c>
      <c r="D32" s="23"/>
    </row>
    <row r="33" ht="18.75" customHeight="1" spans="1:4">
      <c r="A33" s="172"/>
      <c r="B33" s="23"/>
      <c r="C33" s="21" t="s">
        <v>191</v>
      </c>
      <c r="D33" s="23"/>
    </row>
    <row r="34" ht="18.75" customHeight="1" spans="1:4">
      <c r="A34" s="170"/>
      <c r="B34" s="173"/>
      <c r="C34" s="21" t="s">
        <v>192</v>
      </c>
      <c r="D34" s="173"/>
    </row>
    <row r="35" ht="18.75" customHeight="1" spans="1:4">
      <c r="A35" s="170"/>
      <c r="B35" s="23"/>
      <c r="C35" s="174" t="s">
        <v>193</v>
      </c>
      <c r="D35" s="23"/>
    </row>
    <row r="36" ht="18.75" customHeight="1" spans="1:4">
      <c r="A36" s="171" t="s">
        <v>194</v>
      </c>
      <c r="B36" s="175">
        <v>27387697.96</v>
      </c>
      <c r="C36" s="170" t="s">
        <v>52</v>
      </c>
      <c r="D36" s="175">
        <v>27387697.96</v>
      </c>
    </row>
  </sheetData>
  <mergeCells count="8">
    <mergeCell ref="A2:D2"/>
    <mergeCell ref="A3:B3"/>
    <mergeCell ref="A4:B4"/>
    <mergeCell ref="C4:D4"/>
    <mergeCell ref="A5:A6"/>
    <mergeCell ref="B5:B6"/>
    <mergeCell ref="C5:C6"/>
    <mergeCell ref="D5:D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44"/>
  <sheetViews>
    <sheetView showZeros="0" workbookViewId="0">
      <selection activeCell="B38" sqref="B38"/>
    </sheetView>
  </sheetViews>
  <sheetFormatPr defaultColWidth="9.14285714285714" defaultRowHeight="14.25" customHeight="1" outlineLevelCol="6"/>
  <cols>
    <col min="1" max="1" width="20.1428571428571" customWidth="1"/>
    <col min="2" max="2" width="44" customWidth="1"/>
    <col min="3" max="3" width="24.2857142857143" customWidth="1"/>
    <col min="4" max="4" width="20.4285714285714" customWidth="1"/>
    <col min="5" max="7" width="24.2857142857143" customWidth="1"/>
  </cols>
  <sheetData>
    <row r="1" customHeight="1" spans="1:7">
      <c r="A1" s="156"/>
      <c r="B1" s="156"/>
      <c r="C1" s="156"/>
      <c r="D1" s="54"/>
      <c r="E1" s="156"/>
      <c r="F1" s="57"/>
      <c r="G1" s="34" t="s">
        <v>195</v>
      </c>
    </row>
    <row r="2" ht="39" customHeight="1" spans="1:7">
      <c r="A2" s="4" t="str">
        <f>"2025"&amp;"年一般公共预算支出预算表（按功能科目分类）"</f>
        <v>2025年一般公共预算支出预算表（按功能科目分类）</v>
      </c>
      <c r="B2" s="109"/>
      <c r="C2" s="109"/>
      <c r="D2" s="109"/>
      <c r="E2" s="109"/>
      <c r="F2" s="109"/>
      <c r="G2" s="109"/>
    </row>
    <row r="3" ht="18.75" customHeight="1" spans="1:7">
      <c r="A3" s="6" t="str">
        <f>"单位名称："&amp;"双江拉祜族佤族布朗族傣族自治县人力资源和社会保障局"</f>
        <v>单位名称：双江拉祜族佤族布朗族傣族自治县人力资源和社会保障局</v>
      </c>
      <c r="B3" s="157"/>
      <c r="C3" s="54"/>
      <c r="D3" s="54"/>
      <c r="E3" s="54"/>
      <c r="F3" s="57"/>
      <c r="G3" s="34" t="s">
        <v>1</v>
      </c>
    </row>
    <row r="4" ht="18.75" customHeight="1" spans="1:7">
      <c r="A4" s="158" t="s">
        <v>196</v>
      </c>
      <c r="B4" s="159"/>
      <c r="C4" s="110" t="s">
        <v>56</v>
      </c>
      <c r="D4" s="138" t="s">
        <v>75</v>
      </c>
      <c r="E4" s="12"/>
      <c r="F4" s="13"/>
      <c r="G4" s="131" t="s">
        <v>76</v>
      </c>
    </row>
    <row r="5" ht="18.75" customHeight="1" spans="1:7">
      <c r="A5" s="160" t="s">
        <v>73</v>
      </c>
      <c r="B5" s="160" t="s">
        <v>74</v>
      </c>
      <c r="C5" s="28"/>
      <c r="D5" s="149" t="s">
        <v>58</v>
      </c>
      <c r="E5" s="149" t="s">
        <v>197</v>
      </c>
      <c r="F5" s="149" t="s">
        <v>198</v>
      </c>
      <c r="G5" s="97"/>
    </row>
    <row r="6" ht="18.75" customHeight="1" spans="1:7">
      <c r="A6" s="161" t="s">
        <v>199</v>
      </c>
      <c r="B6" s="161" t="s">
        <v>200</v>
      </c>
      <c r="C6" s="161" t="s">
        <v>201</v>
      </c>
      <c r="D6" s="162">
        <v>4</v>
      </c>
      <c r="E6" s="163" t="s">
        <v>202</v>
      </c>
      <c r="F6" s="163" t="s">
        <v>203</v>
      </c>
      <c r="G6" s="161" t="s">
        <v>204</v>
      </c>
    </row>
    <row r="7" ht="18.75" customHeight="1" spans="1:7">
      <c r="A7" s="50" t="s">
        <v>84</v>
      </c>
      <c r="B7" s="50" t="s">
        <v>85</v>
      </c>
      <c r="C7" s="23">
        <v>24953029.92</v>
      </c>
      <c r="D7" s="23">
        <v>21092079.92</v>
      </c>
      <c r="E7" s="23">
        <v>20396832.96</v>
      </c>
      <c r="F7" s="23">
        <v>695246.96</v>
      </c>
      <c r="G7" s="23">
        <v>3860950</v>
      </c>
    </row>
    <row r="8" ht="18.75" customHeight="1" spans="1:7">
      <c r="A8" s="164" t="s">
        <v>86</v>
      </c>
      <c r="B8" s="164" t="s">
        <v>87</v>
      </c>
      <c r="C8" s="23">
        <v>6913614.96</v>
      </c>
      <c r="D8" s="23">
        <v>6263614.96</v>
      </c>
      <c r="E8" s="23">
        <v>5661408</v>
      </c>
      <c r="F8" s="23">
        <v>602206.96</v>
      </c>
      <c r="G8" s="23">
        <v>650000</v>
      </c>
    </row>
    <row r="9" ht="18.75" customHeight="1" spans="1:7">
      <c r="A9" s="125" t="s">
        <v>88</v>
      </c>
      <c r="B9" s="125" t="s">
        <v>89</v>
      </c>
      <c r="C9" s="23">
        <v>3241172.08</v>
      </c>
      <c r="D9" s="23">
        <v>2621172.08</v>
      </c>
      <c r="E9" s="23">
        <v>2397216</v>
      </c>
      <c r="F9" s="23">
        <v>223956.08</v>
      </c>
      <c r="G9" s="23">
        <v>620000</v>
      </c>
    </row>
    <row r="10" ht="18.75" customHeight="1" spans="1:7">
      <c r="A10" s="125" t="s">
        <v>90</v>
      </c>
      <c r="B10" s="125" t="s">
        <v>91</v>
      </c>
      <c r="C10" s="23">
        <v>30000</v>
      </c>
      <c r="D10" s="23"/>
      <c r="E10" s="23"/>
      <c r="F10" s="23"/>
      <c r="G10" s="23">
        <v>30000</v>
      </c>
    </row>
    <row r="11" ht="18.75" customHeight="1" spans="1:7">
      <c r="A11" s="125" t="s">
        <v>92</v>
      </c>
      <c r="B11" s="125" t="s">
        <v>93</v>
      </c>
      <c r="C11" s="23">
        <v>3534442.88</v>
      </c>
      <c r="D11" s="23">
        <v>3534442.88</v>
      </c>
      <c r="E11" s="23">
        <v>3156192</v>
      </c>
      <c r="F11" s="23">
        <v>378250.88</v>
      </c>
      <c r="G11" s="23"/>
    </row>
    <row r="12" ht="18.75" customHeight="1" spans="1:7">
      <c r="A12" s="125" t="s">
        <v>94</v>
      </c>
      <c r="B12" s="125" t="s">
        <v>95</v>
      </c>
      <c r="C12" s="23">
        <v>108000</v>
      </c>
      <c r="D12" s="23">
        <v>108000</v>
      </c>
      <c r="E12" s="23">
        <v>108000</v>
      </c>
      <c r="F12" s="23"/>
      <c r="G12" s="23"/>
    </row>
    <row r="13" ht="18.75" customHeight="1" spans="1:7">
      <c r="A13" s="164" t="s">
        <v>96</v>
      </c>
      <c r="B13" s="164" t="s">
        <v>97</v>
      </c>
      <c r="C13" s="23">
        <v>10476083.52</v>
      </c>
      <c r="D13" s="23">
        <v>10476083.52</v>
      </c>
      <c r="E13" s="23">
        <v>10467683.52</v>
      </c>
      <c r="F13" s="23">
        <v>8400</v>
      </c>
      <c r="G13" s="23"/>
    </row>
    <row r="14" ht="18.75" customHeight="1" spans="1:7">
      <c r="A14" s="125" t="s">
        <v>98</v>
      </c>
      <c r="B14" s="125" t="s">
        <v>99</v>
      </c>
      <c r="C14" s="23">
        <v>449700</v>
      </c>
      <c r="D14" s="23">
        <v>449700</v>
      </c>
      <c r="E14" s="23">
        <v>441300</v>
      </c>
      <c r="F14" s="23">
        <v>8400</v>
      </c>
      <c r="G14" s="23"/>
    </row>
    <row r="15" ht="18.75" customHeight="1" spans="1:7">
      <c r="A15" s="125" t="s">
        <v>100</v>
      </c>
      <c r="B15" s="125" t="s">
        <v>101</v>
      </c>
      <c r="C15" s="23">
        <v>789995.52</v>
      </c>
      <c r="D15" s="23">
        <v>789995.52</v>
      </c>
      <c r="E15" s="23">
        <v>789995.52</v>
      </c>
      <c r="F15" s="23"/>
      <c r="G15" s="23"/>
    </row>
    <row r="16" ht="18.75" customHeight="1" spans="1:7">
      <c r="A16" s="125" t="s">
        <v>102</v>
      </c>
      <c r="B16" s="125" t="s">
        <v>103</v>
      </c>
      <c r="C16" s="23">
        <v>9236388</v>
      </c>
      <c r="D16" s="23">
        <v>9236388</v>
      </c>
      <c r="E16" s="23">
        <v>9236388</v>
      </c>
      <c r="F16" s="23"/>
      <c r="G16" s="23"/>
    </row>
    <row r="17" ht="18.75" customHeight="1" spans="1:7">
      <c r="A17" s="164" t="s">
        <v>104</v>
      </c>
      <c r="B17" s="164" t="s">
        <v>105</v>
      </c>
      <c r="C17" s="23">
        <v>3210950</v>
      </c>
      <c r="D17" s="23"/>
      <c r="E17" s="23"/>
      <c r="F17" s="23"/>
      <c r="G17" s="23">
        <v>3210950</v>
      </c>
    </row>
    <row r="18" ht="18.75" customHeight="1" spans="1:7">
      <c r="A18" s="125" t="s">
        <v>106</v>
      </c>
      <c r="B18" s="125" t="s">
        <v>107</v>
      </c>
      <c r="C18" s="23">
        <v>1251700</v>
      </c>
      <c r="D18" s="23"/>
      <c r="E18" s="23"/>
      <c r="F18" s="23"/>
      <c r="G18" s="23">
        <v>1251700</v>
      </c>
    </row>
    <row r="19" ht="18.75" customHeight="1" spans="1:7">
      <c r="A19" s="125" t="s">
        <v>108</v>
      </c>
      <c r="B19" s="125" t="s">
        <v>109</v>
      </c>
      <c r="C19" s="23">
        <v>331600</v>
      </c>
      <c r="D19" s="23"/>
      <c r="E19" s="23"/>
      <c r="F19" s="23"/>
      <c r="G19" s="23">
        <v>331600</v>
      </c>
    </row>
    <row r="20" ht="18.75" customHeight="1" spans="1:7">
      <c r="A20" s="125" t="s">
        <v>110</v>
      </c>
      <c r="B20" s="125" t="s">
        <v>111</v>
      </c>
      <c r="C20" s="23">
        <v>168080</v>
      </c>
      <c r="D20" s="23"/>
      <c r="E20" s="23"/>
      <c r="F20" s="23"/>
      <c r="G20" s="23">
        <v>168080</v>
      </c>
    </row>
    <row r="21" ht="18.75" customHeight="1" spans="1:7">
      <c r="A21" s="125" t="s">
        <v>112</v>
      </c>
      <c r="B21" s="125" t="s">
        <v>113</v>
      </c>
      <c r="C21" s="23">
        <v>696650</v>
      </c>
      <c r="D21" s="23"/>
      <c r="E21" s="23"/>
      <c r="F21" s="23"/>
      <c r="G21" s="23">
        <v>696650</v>
      </c>
    </row>
    <row r="22" ht="18.75" customHeight="1" spans="1:7">
      <c r="A22" s="125" t="s">
        <v>114</v>
      </c>
      <c r="B22" s="125" t="s">
        <v>115</v>
      </c>
      <c r="C22" s="23">
        <v>220000</v>
      </c>
      <c r="D22" s="23"/>
      <c r="E22" s="23"/>
      <c r="F22" s="23"/>
      <c r="G22" s="23">
        <v>220000</v>
      </c>
    </row>
    <row r="23" ht="18.75" customHeight="1" spans="1:7">
      <c r="A23" s="125" t="s">
        <v>116</v>
      </c>
      <c r="B23" s="125" t="s">
        <v>117</v>
      </c>
      <c r="C23" s="23">
        <v>542920</v>
      </c>
      <c r="D23" s="23"/>
      <c r="E23" s="23"/>
      <c r="F23" s="23"/>
      <c r="G23" s="23">
        <v>542920</v>
      </c>
    </row>
    <row r="24" ht="18.75" customHeight="1" spans="1:7">
      <c r="A24" s="164" t="s">
        <v>118</v>
      </c>
      <c r="B24" s="164" t="s">
        <v>119</v>
      </c>
      <c r="C24" s="23">
        <v>84640</v>
      </c>
      <c r="D24" s="23">
        <v>84640</v>
      </c>
      <c r="E24" s="23"/>
      <c r="F24" s="23">
        <v>84640</v>
      </c>
      <c r="G24" s="23"/>
    </row>
    <row r="25" ht="18.75" customHeight="1" spans="1:7">
      <c r="A25" s="125" t="s">
        <v>120</v>
      </c>
      <c r="B25" s="125" t="s">
        <v>121</v>
      </c>
      <c r="C25" s="23">
        <v>84640</v>
      </c>
      <c r="D25" s="23">
        <v>84640</v>
      </c>
      <c r="E25" s="23"/>
      <c r="F25" s="23">
        <v>84640</v>
      </c>
      <c r="G25" s="23"/>
    </row>
    <row r="26" ht="18.75" customHeight="1" spans="1:7">
      <c r="A26" s="164" t="s">
        <v>122</v>
      </c>
      <c r="B26" s="164" t="s">
        <v>123</v>
      </c>
      <c r="C26" s="23">
        <v>262200</v>
      </c>
      <c r="D26" s="23">
        <v>262200</v>
      </c>
      <c r="E26" s="23">
        <v>262200</v>
      </c>
      <c r="F26" s="23"/>
      <c r="G26" s="23"/>
    </row>
    <row r="27" ht="18.75" customHeight="1" spans="1:7">
      <c r="A27" s="125" t="s">
        <v>124</v>
      </c>
      <c r="B27" s="125" t="s">
        <v>125</v>
      </c>
      <c r="C27" s="23">
        <v>262200</v>
      </c>
      <c r="D27" s="23">
        <v>262200</v>
      </c>
      <c r="E27" s="23">
        <v>262200</v>
      </c>
      <c r="F27" s="23"/>
      <c r="G27" s="23"/>
    </row>
    <row r="28" ht="18.75" customHeight="1" spans="1:7">
      <c r="A28" s="164" t="s">
        <v>126</v>
      </c>
      <c r="B28" s="164" t="s">
        <v>127</v>
      </c>
      <c r="C28" s="23">
        <v>4005541.44</v>
      </c>
      <c r="D28" s="23">
        <v>4005541.44</v>
      </c>
      <c r="E28" s="23">
        <v>4005541.44</v>
      </c>
      <c r="F28" s="23"/>
      <c r="G28" s="23"/>
    </row>
    <row r="29" ht="18.75" customHeight="1" spans="1:7">
      <c r="A29" s="125" t="s">
        <v>128</v>
      </c>
      <c r="B29" s="125" t="s">
        <v>127</v>
      </c>
      <c r="C29" s="23">
        <v>4005541.44</v>
      </c>
      <c r="D29" s="23">
        <v>4005541.44</v>
      </c>
      <c r="E29" s="23">
        <v>4005541.44</v>
      </c>
      <c r="F29" s="23"/>
      <c r="G29" s="23"/>
    </row>
    <row r="30" ht="18.75" customHeight="1" spans="1:7">
      <c r="A30" s="50" t="s">
        <v>129</v>
      </c>
      <c r="B30" s="50" t="s">
        <v>130</v>
      </c>
      <c r="C30" s="23">
        <v>359571.4</v>
      </c>
      <c r="D30" s="23">
        <v>359571.4</v>
      </c>
      <c r="E30" s="23">
        <v>359571.4</v>
      </c>
      <c r="F30" s="23"/>
      <c r="G30" s="23"/>
    </row>
    <row r="31" ht="18.75" customHeight="1" spans="1:7">
      <c r="A31" s="164" t="s">
        <v>131</v>
      </c>
      <c r="B31" s="164" t="s">
        <v>132</v>
      </c>
      <c r="C31" s="23">
        <v>359571.4</v>
      </c>
      <c r="D31" s="23">
        <v>359571.4</v>
      </c>
      <c r="E31" s="23">
        <v>359571.4</v>
      </c>
      <c r="F31" s="23"/>
      <c r="G31" s="23"/>
    </row>
    <row r="32" ht="18.75" customHeight="1" spans="1:7">
      <c r="A32" s="125" t="s">
        <v>133</v>
      </c>
      <c r="B32" s="125" t="s">
        <v>134</v>
      </c>
      <c r="C32" s="23">
        <v>255968.92</v>
      </c>
      <c r="D32" s="23">
        <v>255968.92</v>
      </c>
      <c r="E32" s="23">
        <v>255968.92</v>
      </c>
      <c r="F32" s="23"/>
      <c r="G32" s="23"/>
    </row>
    <row r="33" ht="18.75" customHeight="1" spans="1:7">
      <c r="A33" s="125" t="s">
        <v>135</v>
      </c>
      <c r="B33" s="125" t="s">
        <v>136</v>
      </c>
      <c r="C33" s="23">
        <v>46295.98</v>
      </c>
      <c r="D33" s="23">
        <v>46295.98</v>
      </c>
      <c r="E33" s="23">
        <v>46295.98</v>
      </c>
      <c r="F33" s="23"/>
      <c r="G33" s="23"/>
    </row>
    <row r="34" ht="18.75" customHeight="1" spans="1:7">
      <c r="A34" s="125" t="s">
        <v>137</v>
      </c>
      <c r="B34" s="125" t="s">
        <v>138</v>
      </c>
      <c r="C34" s="23">
        <v>32760</v>
      </c>
      <c r="D34" s="23">
        <v>32760</v>
      </c>
      <c r="E34" s="23">
        <v>32760</v>
      </c>
      <c r="F34" s="23"/>
      <c r="G34" s="23"/>
    </row>
    <row r="35" ht="18.75" customHeight="1" spans="1:7">
      <c r="A35" s="125" t="s">
        <v>139</v>
      </c>
      <c r="B35" s="125" t="s">
        <v>140</v>
      </c>
      <c r="C35" s="23">
        <v>24546.5</v>
      </c>
      <c r="D35" s="23">
        <v>24546.5</v>
      </c>
      <c r="E35" s="23">
        <v>24546.5</v>
      </c>
      <c r="F35" s="23"/>
      <c r="G35" s="23"/>
    </row>
    <row r="36" ht="18.75" customHeight="1" spans="1:7">
      <c r="A36" s="50" t="s">
        <v>141</v>
      </c>
      <c r="B36" s="50" t="s">
        <v>142</v>
      </c>
      <c r="C36" s="23">
        <v>1482600</v>
      </c>
      <c r="D36" s="23">
        <v>1266400</v>
      </c>
      <c r="E36" s="23">
        <v>1266400</v>
      </c>
      <c r="F36" s="23"/>
      <c r="G36" s="23">
        <v>216200</v>
      </c>
    </row>
    <row r="37" ht="18.75" customHeight="1" spans="1:7">
      <c r="A37" s="164" t="s">
        <v>143</v>
      </c>
      <c r="B37" s="164" t="s">
        <v>144</v>
      </c>
      <c r="C37" s="23">
        <v>782600</v>
      </c>
      <c r="D37" s="23">
        <v>566400</v>
      </c>
      <c r="E37" s="23">
        <v>566400</v>
      </c>
      <c r="F37" s="23"/>
      <c r="G37" s="23">
        <v>216200</v>
      </c>
    </row>
    <row r="38" ht="18.75" customHeight="1" spans="1:7">
      <c r="A38" s="125" t="s">
        <v>145</v>
      </c>
      <c r="B38" s="125" t="s">
        <v>146</v>
      </c>
      <c r="C38" s="23">
        <v>782600</v>
      </c>
      <c r="D38" s="23">
        <v>566400</v>
      </c>
      <c r="E38" s="23">
        <v>566400</v>
      </c>
      <c r="F38" s="23"/>
      <c r="G38" s="23">
        <v>216200</v>
      </c>
    </row>
    <row r="39" ht="18.75" customHeight="1" spans="1:7">
      <c r="A39" s="164" t="s">
        <v>147</v>
      </c>
      <c r="B39" s="164" t="s">
        <v>148</v>
      </c>
      <c r="C39" s="23">
        <v>700000</v>
      </c>
      <c r="D39" s="23">
        <v>700000</v>
      </c>
      <c r="E39" s="23">
        <v>700000</v>
      </c>
      <c r="F39" s="23"/>
      <c r="G39" s="23"/>
    </row>
    <row r="40" ht="18.75" customHeight="1" spans="1:7">
      <c r="A40" s="125" t="s">
        <v>149</v>
      </c>
      <c r="B40" s="125" t="s">
        <v>150</v>
      </c>
      <c r="C40" s="23">
        <v>700000</v>
      </c>
      <c r="D40" s="23">
        <v>700000</v>
      </c>
      <c r="E40" s="23">
        <v>700000</v>
      </c>
      <c r="F40" s="23"/>
      <c r="G40" s="23"/>
    </row>
    <row r="41" ht="18.75" customHeight="1" spans="1:7">
      <c r="A41" s="50" t="s">
        <v>151</v>
      </c>
      <c r="B41" s="50" t="s">
        <v>152</v>
      </c>
      <c r="C41" s="23">
        <v>592496.64</v>
      </c>
      <c r="D41" s="23">
        <v>592496.64</v>
      </c>
      <c r="E41" s="23">
        <v>592496.64</v>
      </c>
      <c r="F41" s="23"/>
      <c r="G41" s="23"/>
    </row>
    <row r="42" ht="18.75" customHeight="1" spans="1:7">
      <c r="A42" s="164" t="s">
        <v>153</v>
      </c>
      <c r="B42" s="164" t="s">
        <v>154</v>
      </c>
      <c r="C42" s="23">
        <v>592496.64</v>
      </c>
      <c r="D42" s="23">
        <v>592496.64</v>
      </c>
      <c r="E42" s="23">
        <v>592496.64</v>
      </c>
      <c r="F42" s="23"/>
      <c r="G42" s="23"/>
    </row>
    <row r="43" ht="18.75" customHeight="1" spans="1:7">
      <c r="A43" s="125" t="s">
        <v>155</v>
      </c>
      <c r="B43" s="125" t="s">
        <v>156</v>
      </c>
      <c r="C43" s="23">
        <v>592496.64</v>
      </c>
      <c r="D43" s="23">
        <v>592496.64</v>
      </c>
      <c r="E43" s="23">
        <v>592496.64</v>
      </c>
      <c r="F43" s="23"/>
      <c r="G43" s="23"/>
    </row>
    <row r="44" ht="18.75" customHeight="1" spans="1:7">
      <c r="A44" s="48" t="s">
        <v>56</v>
      </c>
      <c r="B44" s="48"/>
      <c r="C44" s="23">
        <v>27387697.96</v>
      </c>
      <c r="D44" s="23">
        <v>23310547.96</v>
      </c>
      <c r="E44" s="23">
        <v>22615301</v>
      </c>
      <c r="F44" s="23">
        <v>695246.96</v>
      </c>
      <c r="G44" s="23">
        <v>4077150</v>
      </c>
    </row>
  </sheetData>
  <mergeCells count="7">
    <mergeCell ref="A2:G2"/>
    <mergeCell ref="A3:E3"/>
    <mergeCell ref="A4:B4"/>
    <mergeCell ref="D4:F4"/>
    <mergeCell ref="A44:B44"/>
    <mergeCell ref="C4:C5"/>
    <mergeCell ref="G4:G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B12" sqref="B12"/>
    </sheetView>
  </sheetViews>
  <sheetFormatPr defaultColWidth="9.14285714285714" defaultRowHeight="14.25" customHeight="1" outlineLevelCol="6"/>
  <cols>
    <col min="1" max="1" width="23.5714285714286" customWidth="1"/>
    <col min="2" max="7" width="22.8571428571429" customWidth="1"/>
  </cols>
  <sheetData>
    <row r="1" ht="15" customHeight="1" spans="1:7">
      <c r="A1" s="144"/>
      <c r="B1" s="145"/>
      <c r="C1" s="145"/>
      <c r="D1" s="146"/>
      <c r="G1" s="147" t="s">
        <v>205</v>
      </c>
    </row>
    <row r="2" ht="39" customHeight="1" spans="1:7">
      <c r="A2" s="136" t="str">
        <f>"2025"&amp;"年“三公”经费支出预算表"</f>
        <v>2025年“三公”经费支出预算表</v>
      </c>
      <c r="B2" s="71"/>
      <c r="C2" s="71"/>
      <c r="D2" s="71"/>
      <c r="E2" s="71"/>
      <c r="F2" s="71"/>
      <c r="G2" s="71"/>
    </row>
    <row r="3" ht="18.75" customHeight="1" spans="1:7">
      <c r="A3" s="36" t="str">
        <f>"单位名称："&amp;"双江拉祜族佤族布朗族傣族自治县人力资源和社会保障局"</f>
        <v>单位名称：双江拉祜族佤族布朗族傣族自治县人力资源和社会保障局</v>
      </c>
      <c r="B3" s="145"/>
      <c r="C3" s="145"/>
      <c r="D3" s="67"/>
      <c r="E3" s="2"/>
      <c r="G3" s="147" t="s">
        <v>206</v>
      </c>
    </row>
    <row r="4" ht="18.75" customHeight="1" spans="1:7">
      <c r="A4" s="9" t="s">
        <v>207</v>
      </c>
      <c r="B4" s="9" t="s">
        <v>208</v>
      </c>
      <c r="C4" s="26" t="s">
        <v>209</v>
      </c>
      <c r="D4" s="11" t="s">
        <v>210</v>
      </c>
      <c r="E4" s="12"/>
      <c r="F4" s="13"/>
      <c r="G4" s="26" t="s">
        <v>211</v>
      </c>
    </row>
    <row r="5" ht="18.75" customHeight="1" spans="1:7">
      <c r="A5" s="16"/>
      <c r="B5" s="148"/>
      <c r="C5" s="28"/>
      <c r="D5" s="149" t="s">
        <v>58</v>
      </c>
      <c r="E5" s="149" t="s">
        <v>212</v>
      </c>
      <c r="F5" s="149" t="s">
        <v>213</v>
      </c>
      <c r="G5" s="28"/>
    </row>
    <row r="6" ht="18.75" customHeight="1" spans="1:7">
      <c r="A6" s="150" t="s">
        <v>56</v>
      </c>
      <c r="B6" s="151">
        <v>1</v>
      </c>
      <c r="C6" s="152">
        <v>2</v>
      </c>
      <c r="D6" s="153">
        <v>3</v>
      </c>
      <c r="E6" s="153">
        <v>4</v>
      </c>
      <c r="F6" s="153">
        <v>5</v>
      </c>
      <c r="G6" s="152">
        <v>6</v>
      </c>
    </row>
    <row r="7" ht="18.75" customHeight="1" spans="1:7">
      <c r="A7" s="150" t="s">
        <v>56</v>
      </c>
      <c r="B7" s="154">
        <v>37000</v>
      </c>
      <c r="C7" s="154"/>
      <c r="D7" s="154">
        <v>17000</v>
      </c>
      <c r="E7" s="154"/>
      <c r="F7" s="154">
        <v>17000</v>
      </c>
      <c r="G7" s="154">
        <v>20000</v>
      </c>
    </row>
    <row r="8" ht="18.75" customHeight="1" spans="1:7">
      <c r="A8" s="155" t="s">
        <v>214</v>
      </c>
      <c r="B8" s="154"/>
      <c r="C8" s="154"/>
      <c r="D8" s="154"/>
      <c r="E8" s="154"/>
      <c r="F8" s="154"/>
      <c r="G8" s="154"/>
    </row>
    <row r="9" ht="18.75" customHeight="1" spans="1:7">
      <c r="A9" s="155" t="s">
        <v>215</v>
      </c>
      <c r="B9" s="154">
        <v>37000</v>
      </c>
      <c r="C9" s="154"/>
      <c r="D9" s="154">
        <v>17000</v>
      </c>
      <c r="E9" s="154"/>
      <c r="F9" s="154">
        <v>17000</v>
      </c>
      <c r="G9" s="154">
        <v>20000</v>
      </c>
    </row>
    <row r="10" ht="18.75" customHeight="1" spans="1:7">
      <c r="A10" s="155" t="s">
        <v>216</v>
      </c>
      <c r="B10" s="154"/>
      <c r="C10" s="154"/>
      <c r="D10" s="154"/>
      <c r="E10" s="154"/>
      <c r="F10" s="154"/>
      <c r="G10" s="154"/>
    </row>
    <row r="11" ht="18.75" customHeight="1" spans="1:7">
      <c r="A11" s="155" t="s">
        <v>217</v>
      </c>
      <c r="B11" s="154"/>
      <c r="C11" s="154"/>
      <c r="D11" s="154"/>
      <c r="E11" s="154"/>
      <c r="F11" s="154"/>
      <c r="G11" s="154"/>
    </row>
  </sheetData>
  <mergeCells count="7">
    <mergeCell ref="A2:G2"/>
    <mergeCell ref="A3:D3"/>
    <mergeCell ref="D4:F4"/>
    <mergeCell ref="A4:A6"/>
    <mergeCell ref="B4:B5"/>
    <mergeCell ref="C4:C5"/>
    <mergeCell ref="G4:G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65"/>
  <sheetViews>
    <sheetView showZeros="0" topLeftCell="A4" workbookViewId="0">
      <selection activeCell="B12" sqref="B12"/>
    </sheetView>
  </sheetViews>
  <sheetFormatPr defaultColWidth="9.14285714285714" defaultRowHeight="14.25" customHeight="1"/>
  <cols>
    <col min="1" max="1" width="32.8571428571429" customWidth="1"/>
    <col min="2" max="2" width="25.4285714285714" customWidth="1"/>
    <col min="3" max="3" width="26.5714285714286" customWidth="1"/>
    <col min="4" max="4" width="10.1428571428571" customWidth="1"/>
    <col min="5" max="5" width="17.5714285714286" customWidth="1"/>
    <col min="6" max="6" width="10.2857142857143" customWidth="1"/>
    <col min="7" max="7" width="23" customWidth="1"/>
    <col min="8" max="21" width="19.8571428571429" customWidth="1"/>
    <col min="22" max="23" width="20" customWidth="1"/>
  </cols>
  <sheetData>
    <row r="1" ht="18.75" customHeight="1" spans="2:23">
      <c r="B1" s="134"/>
      <c r="D1" s="135"/>
      <c r="E1" s="135"/>
      <c r="F1" s="135"/>
      <c r="G1" s="135"/>
      <c r="H1" s="68"/>
      <c r="I1" s="68"/>
      <c r="J1" s="68"/>
      <c r="K1" s="68"/>
      <c r="L1" s="68"/>
      <c r="M1" s="68"/>
      <c r="N1" s="2"/>
      <c r="O1" s="2"/>
      <c r="P1" s="2"/>
      <c r="Q1" s="68"/>
      <c r="U1" s="134"/>
      <c r="W1" s="33" t="s">
        <v>218</v>
      </c>
    </row>
    <row r="2" ht="39.75" customHeight="1" spans="1:23">
      <c r="A2" s="136" t="str">
        <f>"2025"&amp;"年部门基本支出预算表"</f>
        <v>2025年部门基本支出预算表</v>
      </c>
      <c r="B2" s="71"/>
      <c r="C2" s="71"/>
      <c r="D2" s="71"/>
      <c r="E2" s="71"/>
      <c r="F2" s="71"/>
      <c r="G2" s="71"/>
      <c r="H2" s="71"/>
      <c r="I2" s="71"/>
      <c r="J2" s="71"/>
      <c r="K2" s="71"/>
      <c r="L2" s="71"/>
      <c r="M2" s="71"/>
      <c r="N2" s="5"/>
      <c r="O2" s="5"/>
      <c r="P2" s="5"/>
      <c r="Q2" s="71"/>
      <c r="R2" s="71"/>
      <c r="S2" s="71"/>
      <c r="T2" s="71"/>
      <c r="U2" s="71"/>
      <c r="V2" s="71"/>
      <c r="W2" s="71"/>
    </row>
    <row r="3" ht="18.75" customHeight="1" spans="1:23">
      <c r="A3" s="6" t="str">
        <f>"单位名称："&amp;"双江拉祜族佤族布朗族傣族自治县人力资源和社会保障局"</f>
        <v>单位名称：双江拉祜族佤族布朗族傣族自治县人力资源和社会保障局</v>
      </c>
      <c r="B3" s="137"/>
      <c r="C3" s="137"/>
      <c r="D3" s="137"/>
      <c r="E3" s="137"/>
      <c r="F3" s="137"/>
      <c r="G3" s="137"/>
      <c r="H3" s="73"/>
      <c r="I3" s="73"/>
      <c r="J3" s="73"/>
      <c r="K3" s="73"/>
      <c r="L3" s="73"/>
      <c r="M3" s="73"/>
      <c r="N3" s="8"/>
      <c r="O3" s="8"/>
      <c r="P3" s="8"/>
      <c r="Q3" s="73"/>
      <c r="U3" s="134"/>
      <c r="W3" s="33" t="s">
        <v>206</v>
      </c>
    </row>
    <row r="4" ht="18.75" customHeight="1" spans="1:23">
      <c r="A4" s="9" t="s">
        <v>219</v>
      </c>
      <c r="B4" s="9" t="s">
        <v>220</v>
      </c>
      <c r="C4" s="9" t="s">
        <v>221</v>
      </c>
      <c r="D4" s="9" t="s">
        <v>222</v>
      </c>
      <c r="E4" s="9" t="s">
        <v>223</v>
      </c>
      <c r="F4" s="9" t="s">
        <v>224</v>
      </c>
      <c r="G4" s="9" t="s">
        <v>225</v>
      </c>
      <c r="H4" s="138" t="s">
        <v>226</v>
      </c>
      <c r="I4" s="92" t="s">
        <v>226</v>
      </c>
      <c r="J4" s="92"/>
      <c r="K4" s="92"/>
      <c r="L4" s="92"/>
      <c r="M4" s="92"/>
      <c r="N4" s="12"/>
      <c r="O4" s="12"/>
      <c r="P4" s="12"/>
      <c r="Q4" s="76" t="s">
        <v>62</v>
      </c>
      <c r="R4" s="92" t="s">
        <v>78</v>
      </c>
      <c r="S4" s="92"/>
      <c r="T4" s="92"/>
      <c r="U4" s="92"/>
      <c r="V4" s="92"/>
      <c r="W4" s="141"/>
    </row>
    <row r="5" ht="18.75" customHeight="1" spans="1:23">
      <c r="A5" s="14"/>
      <c r="B5" s="133"/>
      <c r="C5" s="14"/>
      <c r="D5" s="14"/>
      <c r="E5" s="14"/>
      <c r="F5" s="14"/>
      <c r="G5" s="14"/>
      <c r="H5" s="110" t="s">
        <v>227</v>
      </c>
      <c r="I5" s="138" t="s">
        <v>59</v>
      </c>
      <c r="J5" s="92"/>
      <c r="K5" s="92"/>
      <c r="L5" s="92"/>
      <c r="M5" s="141"/>
      <c r="N5" s="11" t="s">
        <v>228</v>
      </c>
      <c r="O5" s="12"/>
      <c r="P5" s="13"/>
      <c r="Q5" s="9" t="s">
        <v>62</v>
      </c>
      <c r="R5" s="138" t="s">
        <v>78</v>
      </c>
      <c r="S5" s="76" t="s">
        <v>65</v>
      </c>
      <c r="T5" s="92" t="s">
        <v>78</v>
      </c>
      <c r="U5" s="76" t="s">
        <v>67</v>
      </c>
      <c r="V5" s="76" t="s">
        <v>68</v>
      </c>
      <c r="W5" s="143" t="s">
        <v>69</v>
      </c>
    </row>
    <row r="6" ht="18.75" customHeight="1" spans="1:23">
      <c r="A6" s="27"/>
      <c r="B6" s="27"/>
      <c r="C6" s="27"/>
      <c r="D6" s="27"/>
      <c r="E6" s="27"/>
      <c r="F6" s="27"/>
      <c r="G6" s="27"/>
      <c r="H6" s="27"/>
      <c r="I6" s="142" t="s">
        <v>229</v>
      </c>
      <c r="J6" s="9" t="s">
        <v>230</v>
      </c>
      <c r="K6" s="9" t="s">
        <v>231</v>
      </c>
      <c r="L6" s="9" t="s">
        <v>232</v>
      </c>
      <c r="M6" s="9" t="s">
        <v>233</v>
      </c>
      <c r="N6" s="9" t="s">
        <v>59</v>
      </c>
      <c r="O6" s="9" t="s">
        <v>60</v>
      </c>
      <c r="P6" s="9" t="s">
        <v>61</v>
      </c>
      <c r="Q6" s="27"/>
      <c r="R6" s="9" t="s">
        <v>58</v>
      </c>
      <c r="S6" s="9" t="s">
        <v>65</v>
      </c>
      <c r="T6" s="9" t="s">
        <v>234</v>
      </c>
      <c r="U6" s="9" t="s">
        <v>67</v>
      </c>
      <c r="V6" s="9" t="s">
        <v>68</v>
      </c>
      <c r="W6" s="9" t="s">
        <v>69</v>
      </c>
    </row>
    <row r="7" ht="18.75" customHeight="1" spans="1:23">
      <c r="A7" s="113"/>
      <c r="B7" s="113"/>
      <c r="C7" s="113"/>
      <c r="D7" s="113"/>
      <c r="E7" s="113"/>
      <c r="F7" s="113"/>
      <c r="G7" s="113"/>
      <c r="H7" s="113"/>
      <c r="I7" s="96"/>
      <c r="J7" s="16" t="s">
        <v>235</v>
      </c>
      <c r="K7" s="16" t="s">
        <v>231</v>
      </c>
      <c r="L7" s="16" t="s">
        <v>232</v>
      </c>
      <c r="M7" s="16" t="s">
        <v>233</v>
      </c>
      <c r="N7" s="16" t="s">
        <v>231</v>
      </c>
      <c r="O7" s="16" t="s">
        <v>232</v>
      </c>
      <c r="P7" s="16" t="s">
        <v>233</v>
      </c>
      <c r="Q7" s="16" t="s">
        <v>62</v>
      </c>
      <c r="R7" s="16" t="s">
        <v>58</v>
      </c>
      <c r="S7" s="16" t="s">
        <v>65</v>
      </c>
      <c r="T7" s="16" t="s">
        <v>234</v>
      </c>
      <c r="U7" s="16" t="s">
        <v>67</v>
      </c>
      <c r="V7" s="16" t="s">
        <v>68</v>
      </c>
      <c r="W7" s="16" t="s">
        <v>69</v>
      </c>
    </row>
    <row r="8" ht="18.75" customHeight="1" spans="1:23">
      <c r="A8" s="139">
        <v>1</v>
      </c>
      <c r="B8" s="139">
        <v>2</v>
      </c>
      <c r="C8" s="139">
        <v>3</v>
      </c>
      <c r="D8" s="139">
        <v>4</v>
      </c>
      <c r="E8" s="139">
        <v>5</v>
      </c>
      <c r="F8" s="139">
        <v>6</v>
      </c>
      <c r="G8" s="139">
        <v>7</v>
      </c>
      <c r="H8" s="139">
        <v>8</v>
      </c>
      <c r="I8" s="139">
        <v>9</v>
      </c>
      <c r="J8" s="139">
        <v>10</v>
      </c>
      <c r="K8" s="139">
        <v>11</v>
      </c>
      <c r="L8" s="139">
        <v>12</v>
      </c>
      <c r="M8" s="139">
        <v>13</v>
      </c>
      <c r="N8" s="139">
        <v>14</v>
      </c>
      <c r="O8" s="139">
        <v>15</v>
      </c>
      <c r="P8" s="139">
        <v>16</v>
      </c>
      <c r="Q8" s="139">
        <v>17</v>
      </c>
      <c r="R8" s="139">
        <v>18</v>
      </c>
      <c r="S8" s="139">
        <v>19</v>
      </c>
      <c r="T8" s="139">
        <v>20</v>
      </c>
      <c r="U8" s="139">
        <v>21</v>
      </c>
      <c r="V8" s="139">
        <v>22</v>
      </c>
      <c r="W8" s="139">
        <v>23</v>
      </c>
    </row>
    <row r="9" ht="18.75" customHeight="1" spans="1:23">
      <c r="A9" s="140" t="s">
        <v>71</v>
      </c>
      <c r="B9" s="140"/>
      <c r="C9" s="140"/>
      <c r="D9" s="140"/>
      <c r="E9" s="140"/>
      <c r="F9" s="140"/>
      <c r="G9" s="140"/>
      <c r="H9" s="23">
        <v>23310547.96</v>
      </c>
      <c r="I9" s="23">
        <v>23310547.96</v>
      </c>
      <c r="J9" s="23"/>
      <c r="K9" s="23"/>
      <c r="L9" s="23">
        <v>23310547.96</v>
      </c>
      <c r="M9" s="23"/>
      <c r="N9" s="23"/>
      <c r="O9" s="23"/>
      <c r="P9" s="23"/>
      <c r="Q9" s="23"/>
      <c r="R9" s="23"/>
      <c r="S9" s="23"/>
      <c r="T9" s="23"/>
      <c r="U9" s="23"/>
      <c r="V9" s="23"/>
      <c r="W9" s="23"/>
    </row>
    <row r="10" ht="18.75" customHeight="1" spans="1:23">
      <c r="A10" s="140"/>
      <c r="B10" s="20" t="s">
        <v>236</v>
      </c>
      <c r="C10" s="20" t="s">
        <v>237</v>
      </c>
      <c r="D10" s="20" t="s">
        <v>88</v>
      </c>
      <c r="E10" s="20" t="s">
        <v>89</v>
      </c>
      <c r="F10" s="20" t="s">
        <v>238</v>
      </c>
      <c r="G10" s="20" t="s">
        <v>239</v>
      </c>
      <c r="H10" s="23">
        <v>608976</v>
      </c>
      <c r="I10" s="23">
        <v>608976</v>
      </c>
      <c r="J10" s="23"/>
      <c r="K10" s="23"/>
      <c r="L10" s="23">
        <v>608976</v>
      </c>
      <c r="M10" s="23"/>
      <c r="N10" s="23"/>
      <c r="O10" s="23"/>
      <c r="P10" s="23"/>
      <c r="Q10" s="23"/>
      <c r="R10" s="23"/>
      <c r="S10" s="23"/>
      <c r="T10" s="23"/>
      <c r="U10" s="23"/>
      <c r="V10" s="23"/>
      <c r="W10" s="23"/>
    </row>
    <row r="11" ht="18.75" customHeight="1" spans="1:23">
      <c r="A11" s="24"/>
      <c r="B11" s="20" t="s">
        <v>236</v>
      </c>
      <c r="C11" s="20" t="s">
        <v>237</v>
      </c>
      <c r="D11" s="20" t="s">
        <v>92</v>
      </c>
      <c r="E11" s="20" t="s">
        <v>93</v>
      </c>
      <c r="F11" s="20" t="s">
        <v>238</v>
      </c>
      <c r="G11" s="20" t="s">
        <v>239</v>
      </c>
      <c r="H11" s="23">
        <v>996048</v>
      </c>
      <c r="I11" s="23">
        <v>996048</v>
      </c>
      <c r="J11" s="23"/>
      <c r="K11" s="23"/>
      <c r="L11" s="23">
        <v>996048</v>
      </c>
      <c r="M11" s="23"/>
      <c r="N11" s="23"/>
      <c r="O11" s="23"/>
      <c r="P11" s="23"/>
      <c r="Q11" s="23"/>
      <c r="R11" s="23"/>
      <c r="S11" s="23"/>
      <c r="T11" s="23"/>
      <c r="U11" s="23"/>
      <c r="V11" s="23"/>
      <c r="W11" s="23"/>
    </row>
    <row r="12" ht="18.75" customHeight="1" spans="1:23">
      <c r="A12" s="24"/>
      <c r="B12" s="20" t="s">
        <v>240</v>
      </c>
      <c r="C12" s="20" t="s">
        <v>241</v>
      </c>
      <c r="D12" s="20" t="s">
        <v>88</v>
      </c>
      <c r="E12" s="20" t="s">
        <v>89</v>
      </c>
      <c r="F12" s="20" t="s">
        <v>238</v>
      </c>
      <c r="G12" s="20" t="s">
        <v>239</v>
      </c>
      <c r="H12" s="23">
        <v>225828</v>
      </c>
      <c r="I12" s="23">
        <v>225828</v>
      </c>
      <c r="J12" s="23"/>
      <c r="K12" s="23"/>
      <c r="L12" s="23">
        <v>225828</v>
      </c>
      <c r="M12" s="23"/>
      <c r="N12" s="23"/>
      <c r="O12" s="23"/>
      <c r="P12" s="23"/>
      <c r="Q12" s="23"/>
      <c r="R12" s="23"/>
      <c r="S12" s="23"/>
      <c r="T12" s="23"/>
      <c r="U12" s="23"/>
      <c r="V12" s="23"/>
      <c r="W12" s="23"/>
    </row>
    <row r="13" ht="18.75" customHeight="1" spans="1:23">
      <c r="A13" s="24"/>
      <c r="B13" s="20" t="s">
        <v>240</v>
      </c>
      <c r="C13" s="20" t="s">
        <v>241</v>
      </c>
      <c r="D13" s="20" t="s">
        <v>92</v>
      </c>
      <c r="E13" s="20" t="s">
        <v>93</v>
      </c>
      <c r="F13" s="20" t="s">
        <v>238</v>
      </c>
      <c r="G13" s="20" t="s">
        <v>239</v>
      </c>
      <c r="H13" s="23">
        <v>77496</v>
      </c>
      <c r="I13" s="23">
        <v>77496</v>
      </c>
      <c r="J13" s="23"/>
      <c r="K13" s="23"/>
      <c r="L13" s="23">
        <v>77496</v>
      </c>
      <c r="M13" s="23"/>
      <c r="N13" s="23"/>
      <c r="O13" s="23"/>
      <c r="P13" s="23"/>
      <c r="Q13" s="23"/>
      <c r="R13" s="23"/>
      <c r="S13" s="23"/>
      <c r="T13" s="23"/>
      <c r="U13" s="23"/>
      <c r="V13" s="23"/>
      <c r="W13" s="23"/>
    </row>
    <row r="14" ht="18.75" customHeight="1" spans="1:23">
      <c r="A14" s="24"/>
      <c r="B14" s="20" t="s">
        <v>236</v>
      </c>
      <c r="C14" s="20" t="s">
        <v>237</v>
      </c>
      <c r="D14" s="20" t="s">
        <v>88</v>
      </c>
      <c r="E14" s="20" t="s">
        <v>89</v>
      </c>
      <c r="F14" s="20" t="s">
        <v>242</v>
      </c>
      <c r="G14" s="20" t="s">
        <v>243</v>
      </c>
      <c r="H14" s="23">
        <v>834360</v>
      </c>
      <c r="I14" s="23">
        <v>834360</v>
      </c>
      <c r="J14" s="23"/>
      <c r="K14" s="23"/>
      <c r="L14" s="23">
        <v>834360</v>
      </c>
      <c r="M14" s="23"/>
      <c r="N14" s="23"/>
      <c r="O14" s="23"/>
      <c r="P14" s="23"/>
      <c r="Q14" s="23"/>
      <c r="R14" s="23"/>
      <c r="S14" s="23"/>
      <c r="T14" s="23"/>
      <c r="U14" s="23"/>
      <c r="V14" s="23"/>
      <c r="W14" s="23"/>
    </row>
    <row r="15" ht="18.75" customHeight="1" spans="1:23">
      <c r="A15" s="24"/>
      <c r="B15" s="20" t="s">
        <v>236</v>
      </c>
      <c r="C15" s="20" t="s">
        <v>237</v>
      </c>
      <c r="D15" s="20" t="s">
        <v>92</v>
      </c>
      <c r="E15" s="20" t="s">
        <v>93</v>
      </c>
      <c r="F15" s="20" t="s">
        <v>242</v>
      </c>
      <c r="G15" s="20" t="s">
        <v>243</v>
      </c>
      <c r="H15" s="23">
        <v>1440960</v>
      </c>
      <c r="I15" s="23">
        <v>1440960</v>
      </c>
      <c r="J15" s="23"/>
      <c r="K15" s="23"/>
      <c r="L15" s="23">
        <v>1440960</v>
      </c>
      <c r="M15" s="23"/>
      <c r="N15" s="23"/>
      <c r="O15" s="23"/>
      <c r="P15" s="23"/>
      <c r="Q15" s="23"/>
      <c r="R15" s="23"/>
      <c r="S15" s="23"/>
      <c r="T15" s="23"/>
      <c r="U15" s="23"/>
      <c r="V15" s="23"/>
      <c r="W15" s="23"/>
    </row>
    <row r="16" ht="18.75" customHeight="1" spans="1:23">
      <c r="A16" s="24"/>
      <c r="B16" s="20" t="s">
        <v>240</v>
      </c>
      <c r="C16" s="20" t="s">
        <v>241</v>
      </c>
      <c r="D16" s="20" t="s">
        <v>88</v>
      </c>
      <c r="E16" s="20" t="s">
        <v>89</v>
      </c>
      <c r="F16" s="20" t="s">
        <v>242</v>
      </c>
      <c r="G16" s="20" t="s">
        <v>243</v>
      </c>
      <c r="H16" s="23">
        <v>42204</v>
      </c>
      <c r="I16" s="23">
        <v>42204</v>
      </c>
      <c r="J16" s="23"/>
      <c r="K16" s="23"/>
      <c r="L16" s="23">
        <v>42204</v>
      </c>
      <c r="M16" s="23"/>
      <c r="N16" s="23"/>
      <c r="O16" s="23"/>
      <c r="P16" s="23"/>
      <c r="Q16" s="23"/>
      <c r="R16" s="23"/>
      <c r="S16" s="23"/>
      <c r="T16" s="23"/>
      <c r="U16" s="23"/>
      <c r="V16" s="23"/>
      <c r="W16" s="23"/>
    </row>
    <row r="17" ht="18.75" customHeight="1" spans="1:23">
      <c r="A17" s="24"/>
      <c r="B17" s="20" t="s">
        <v>240</v>
      </c>
      <c r="C17" s="20" t="s">
        <v>241</v>
      </c>
      <c r="D17" s="20" t="s">
        <v>92</v>
      </c>
      <c r="E17" s="20" t="s">
        <v>93</v>
      </c>
      <c r="F17" s="20" t="s">
        <v>242</v>
      </c>
      <c r="G17" s="20" t="s">
        <v>243</v>
      </c>
      <c r="H17" s="23">
        <v>15120</v>
      </c>
      <c r="I17" s="23">
        <v>15120</v>
      </c>
      <c r="J17" s="23"/>
      <c r="K17" s="23"/>
      <c r="L17" s="23">
        <v>15120</v>
      </c>
      <c r="M17" s="23"/>
      <c r="N17" s="23"/>
      <c r="O17" s="23"/>
      <c r="P17" s="23"/>
      <c r="Q17" s="23"/>
      <c r="R17" s="23"/>
      <c r="S17" s="23"/>
      <c r="T17" s="23"/>
      <c r="U17" s="23"/>
      <c r="V17" s="23"/>
      <c r="W17" s="23"/>
    </row>
    <row r="18" ht="18.75" customHeight="1" spans="1:23">
      <c r="A18" s="24"/>
      <c r="B18" s="20" t="s">
        <v>244</v>
      </c>
      <c r="C18" s="20" t="s">
        <v>245</v>
      </c>
      <c r="D18" s="20" t="s">
        <v>88</v>
      </c>
      <c r="E18" s="20" t="s">
        <v>89</v>
      </c>
      <c r="F18" s="20" t="s">
        <v>246</v>
      </c>
      <c r="G18" s="20" t="s">
        <v>247</v>
      </c>
      <c r="H18" s="23">
        <v>254580</v>
      </c>
      <c r="I18" s="23">
        <v>254580</v>
      </c>
      <c r="J18" s="23"/>
      <c r="K18" s="23"/>
      <c r="L18" s="23">
        <v>254580</v>
      </c>
      <c r="M18" s="23"/>
      <c r="N18" s="23"/>
      <c r="O18" s="23"/>
      <c r="P18" s="23"/>
      <c r="Q18" s="23"/>
      <c r="R18" s="23"/>
      <c r="S18" s="23"/>
      <c r="T18" s="23"/>
      <c r="U18" s="23"/>
      <c r="V18" s="23"/>
      <c r="W18" s="23"/>
    </row>
    <row r="19" ht="18.75" customHeight="1" spans="1:23">
      <c r="A19" s="24"/>
      <c r="B19" s="20" t="s">
        <v>244</v>
      </c>
      <c r="C19" s="20" t="s">
        <v>245</v>
      </c>
      <c r="D19" s="20" t="s">
        <v>92</v>
      </c>
      <c r="E19" s="20" t="s">
        <v>93</v>
      </c>
      <c r="F19" s="20" t="s">
        <v>246</v>
      </c>
      <c r="G19" s="20" t="s">
        <v>247</v>
      </c>
      <c r="H19" s="23">
        <v>425640</v>
      </c>
      <c r="I19" s="23">
        <v>425640</v>
      </c>
      <c r="J19" s="23"/>
      <c r="K19" s="23"/>
      <c r="L19" s="23">
        <v>425640</v>
      </c>
      <c r="M19" s="23"/>
      <c r="N19" s="23"/>
      <c r="O19" s="23"/>
      <c r="P19" s="23"/>
      <c r="Q19" s="23"/>
      <c r="R19" s="23"/>
      <c r="S19" s="23"/>
      <c r="T19" s="23"/>
      <c r="U19" s="23"/>
      <c r="V19" s="23"/>
      <c r="W19" s="23"/>
    </row>
    <row r="20" ht="18.75" customHeight="1" spans="1:23">
      <c r="A20" s="24"/>
      <c r="B20" s="20" t="s">
        <v>236</v>
      </c>
      <c r="C20" s="20" t="s">
        <v>237</v>
      </c>
      <c r="D20" s="20" t="s">
        <v>88</v>
      </c>
      <c r="E20" s="20" t="s">
        <v>89</v>
      </c>
      <c r="F20" s="20" t="s">
        <v>246</v>
      </c>
      <c r="G20" s="20" t="s">
        <v>247</v>
      </c>
      <c r="H20" s="23">
        <v>50748</v>
      </c>
      <c r="I20" s="23">
        <v>50748</v>
      </c>
      <c r="J20" s="23"/>
      <c r="K20" s="23"/>
      <c r="L20" s="23">
        <v>50748</v>
      </c>
      <c r="M20" s="23"/>
      <c r="N20" s="23"/>
      <c r="O20" s="23"/>
      <c r="P20" s="23"/>
      <c r="Q20" s="23"/>
      <c r="R20" s="23"/>
      <c r="S20" s="23"/>
      <c r="T20" s="23"/>
      <c r="U20" s="23"/>
      <c r="V20" s="23"/>
      <c r="W20" s="23"/>
    </row>
    <row r="21" ht="18.75" customHeight="1" spans="1:23">
      <c r="A21" s="24"/>
      <c r="B21" s="20" t="s">
        <v>236</v>
      </c>
      <c r="C21" s="20" t="s">
        <v>237</v>
      </c>
      <c r="D21" s="20" t="s">
        <v>92</v>
      </c>
      <c r="E21" s="20" t="s">
        <v>93</v>
      </c>
      <c r="F21" s="20" t="s">
        <v>246</v>
      </c>
      <c r="G21" s="20" t="s">
        <v>247</v>
      </c>
      <c r="H21" s="23">
        <v>83004</v>
      </c>
      <c r="I21" s="23">
        <v>83004</v>
      </c>
      <c r="J21" s="23"/>
      <c r="K21" s="23"/>
      <c r="L21" s="23">
        <v>83004</v>
      </c>
      <c r="M21" s="23"/>
      <c r="N21" s="23"/>
      <c r="O21" s="23"/>
      <c r="P21" s="23"/>
      <c r="Q21" s="23"/>
      <c r="R21" s="23"/>
      <c r="S21" s="23"/>
      <c r="T21" s="23"/>
      <c r="U21" s="23"/>
      <c r="V21" s="23"/>
      <c r="W21" s="23"/>
    </row>
    <row r="22" ht="18.75" customHeight="1" spans="1:23">
      <c r="A22" s="24"/>
      <c r="B22" s="20" t="s">
        <v>240</v>
      </c>
      <c r="C22" s="20" t="s">
        <v>241</v>
      </c>
      <c r="D22" s="20" t="s">
        <v>88</v>
      </c>
      <c r="E22" s="20" t="s">
        <v>89</v>
      </c>
      <c r="F22" s="20" t="s">
        <v>248</v>
      </c>
      <c r="G22" s="20" t="s">
        <v>249</v>
      </c>
      <c r="H22" s="23">
        <v>142224</v>
      </c>
      <c r="I22" s="23">
        <v>142224</v>
      </c>
      <c r="J22" s="23"/>
      <c r="K22" s="23"/>
      <c r="L22" s="23">
        <v>142224</v>
      </c>
      <c r="M22" s="23"/>
      <c r="N22" s="23"/>
      <c r="O22" s="23"/>
      <c r="P22" s="23"/>
      <c r="Q22" s="23"/>
      <c r="R22" s="23"/>
      <c r="S22" s="23"/>
      <c r="T22" s="23"/>
      <c r="U22" s="23"/>
      <c r="V22" s="23"/>
      <c r="W22" s="23"/>
    </row>
    <row r="23" ht="18.75" customHeight="1" spans="1:23">
      <c r="A23" s="24"/>
      <c r="B23" s="20" t="s">
        <v>240</v>
      </c>
      <c r="C23" s="20" t="s">
        <v>241</v>
      </c>
      <c r="D23" s="20" t="s">
        <v>92</v>
      </c>
      <c r="E23" s="20" t="s">
        <v>93</v>
      </c>
      <c r="F23" s="20" t="s">
        <v>248</v>
      </c>
      <c r="G23" s="20" t="s">
        <v>249</v>
      </c>
      <c r="H23" s="23">
        <v>56964</v>
      </c>
      <c r="I23" s="23">
        <v>56964</v>
      </c>
      <c r="J23" s="23"/>
      <c r="K23" s="23"/>
      <c r="L23" s="23">
        <v>56964</v>
      </c>
      <c r="M23" s="23"/>
      <c r="N23" s="23"/>
      <c r="O23" s="23"/>
      <c r="P23" s="23"/>
      <c r="Q23" s="23"/>
      <c r="R23" s="23"/>
      <c r="S23" s="23"/>
      <c r="T23" s="23"/>
      <c r="U23" s="23"/>
      <c r="V23" s="23"/>
      <c r="W23" s="23"/>
    </row>
    <row r="24" ht="18.75" customHeight="1" spans="1:23">
      <c r="A24" s="24"/>
      <c r="B24" s="20" t="s">
        <v>240</v>
      </c>
      <c r="C24" s="20" t="s">
        <v>241</v>
      </c>
      <c r="D24" s="20" t="s">
        <v>88</v>
      </c>
      <c r="E24" s="20" t="s">
        <v>89</v>
      </c>
      <c r="F24" s="20" t="s">
        <v>248</v>
      </c>
      <c r="G24" s="20" t="s">
        <v>249</v>
      </c>
      <c r="H24" s="23">
        <v>67260</v>
      </c>
      <c r="I24" s="23">
        <v>67260</v>
      </c>
      <c r="J24" s="23"/>
      <c r="K24" s="23"/>
      <c r="L24" s="23">
        <v>67260</v>
      </c>
      <c r="M24" s="23"/>
      <c r="N24" s="23"/>
      <c r="O24" s="23"/>
      <c r="P24" s="23"/>
      <c r="Q24" s="23"/>
      <c r="R24" s="23"/>
      <c r="S24" s="23"/>
      <c r="T24" s="23"/>
      <c r="U24" s="23"/>
      <c r="V24" s="23"/>
      <c r="W24" s="23"/>
    </row>
    <row r="25" ht="18.75" customHeight="1" spans="1:23">
      <c r="A25" s="24"/>
      <c r="B25" s="20" t="s">
        <v>240</v>
      </c>
      <c r="C25" s="20" t="s">
        <v>241</v>
      </c>
      <c r="D25" s="20" t="s">
        <v>92</v>
      </c>
      <c r="E25" s="20" t="s">
        <v>93</v>
      </c>
      <c r="F25" s="20" t="s">
        <v>248</v>
      </c>
      <c r="G25" s="20" t="s">
        <v>249</v>
      </c>
      <c r="H25" s="23">
        <v>24960</v>
      </c>
      <c r="I25" s="23">
        <v>24960</v>
      </c>
      <c r="J25" s="23"/>
      <c r="K25" s="23"/>
      <c r="L25" s="23">
        <v>24960</v>
      </c>
      <c r="M25" s="23"/>
      <c r="N25" s="23"/>
      <c r="O25" s="23"/>
      <c r="P25" s="23"/>
      <c r="Q25" s="23"/>
      <c r="R25" s="23"/>
      <c r="S25" s="23"/>
      <c r="T25" s="23"/>
      <c r="U25" s="23"/>
      <c r="V25" s="23"/>
      <c r="W25" s="23"/>
    </row>
    <row r="26" ht="18.75" customHeight="1" spans="1:23">
      <c r="A26" s="24"/>
      <c r="B26" s="20" t="s">
        <v>250</v>
      </c>
      <c r="C26" s="20" t="s">
        <v>251</v>
      </c>
      <c r="D26" s="20" t="s">
        <v>88</v>
      </c>
      <c r="E26" s="20" t="s">
        <v>89</v>
      </c>
      <c r="F26" s="20" t="s">
        <v>248</v>
      </c>
      <c r="G26" s="20" t="s">
        <v>249</v>
      </c>
      <c r="H26" s="23">
        <v>90000</v>
      </c>
      <c r="I26" s="23">
        <v>90000</v>
      </c>
      <c r="J26" s="23"/>
      <c r="K26" s="23"/>
      <c r="L26" s="23">
        <v>90000</v>
      </c>
      <c r="M26" s="23"/>
      <c r="N26" s="23"/>
      <c r="O26" s="23"/>
      <c r="P26" s="23"/>
      <c r="Q26" s="23"/>
      <c r="R26" s="23"/>
      <c r="S26" s="23"/>
      <c r="T26" s="23"/>
      <c r="U26" s="23"/>
      <c r="V26" s="23"/>
      <c r="W26" s="23"/>
    </row>
    <row r="27" ht="18.75" customHeight="1" spans="1:23">
      <c r="A27" s="24"/>
      <c r="B27" s="20" t="s">
        <v>250</v>
      </c>
      <c r="C27" s="20" t="s">
        <v>251</v>
      </c>
      <c r="D27" s="20" t="s">
        <v>92</v>
      </c>
      <c r="E27" s="20" t="s">
        <v>93</v>
      </c>
      <c r="F27" s="20" t="s">
        <v>248</v>
      </c>
      <c r="G27" s="20" t="s">
        <v>249</v>
      </c>
      <c r="H27" s="23">
        <v>36000</v>
      </c>
      <c r="I27" s="23">
        <v>36000</v>
      </c>
      <c r="J27" s="23"/>
      <c r="K27" s="23"/>
      <c r="L27" s="23">
        <v>36000</v>
      </c>
      <c r="M27" s="23"/>
      <c r="N27" s="23"/>
      <c r="O27" s="23"/>
      <c r="P27" s="23"/>
      <c r="Q27" s="23"/>
      <c r="R27" s="23"/>
      <c r="S27" s="23"/>
      <c r="T27" s="23"/>
      <c r="U27" s="23"/>
      <c r="V27" s="23"/>
      <c r="W27" s="23"/>
    </row>
    <row r="28" ht="18.75" customHeight="1" spans="1:23">
      <c r="A28" s="24"/>
      <c r="B28" s="20" t="s">
        <v>252</v>
      </c>
      <c r="C28" s="20" t="s">
        <v>253</v>
      </c>
      <c r="D28" s="20" t="s">
        <v>100</v>
      </c>
      <c r="E28" s="20" t="s">
        <v>101</v>
      </c>
      <c r="F28" s="20" t="s">
        <v>254</v>
      </c>
      <c r="G28" s="20" t="s">
        <v>255</v>
      </c>
      <c r="H28" s="23">
        <v>789995.52</v>
      </c>
      <c r="I28" s="23">
        <v>789995.52</v>
      </c>
      <c r="J28" s="23"/>
      <c r="K28" s="23"/>
      <c r="L28" s="23">
        <v>789995.52</v>
      </c>
      <c r="M28" s="23"/>
      <c r="N28" s="23"/>
      <c r="O28" s="23"/>
      <c r="P28" s="23"/>
      <c r="Q28" s="23"/>
      <c r="R28" s="23"/>
      <c r="S28" s="23"/>
      <c r="T28" s="23"/>
      <c r="U28" s="23"/>
      <c r="V28" s="23"/>
      <c r="W28" s="23"/>
    </row>
    <row r="29" ht="18.75" customHeight="1" spans="1:23">
      <c r="A29" s="24"/>
      <c r="B29" s="20" t="s">
        <v>252</v>
      </c>
      <c r="C29" s="20" t="s">
        <v>253</v>
      </c>
      <c r="D29" s="20" t="s">
        <v>102</v>
      </c>
      <c r="E29" s="20" t="s">
        <v>103</v>
      </c>
      <c r="F29" s="20" t="s">
        <v>256</v>
      </c>
      <c r="G29" s="20" t="s">
        <v>257</v>
      </c>
      <c r="H29" s="23">
        <v>9236388</v>
      </c>
      <c r="I29" s="23">
        <v>9236388</v>
      </c>
      <c r="J29" s="23"/>
      <c r="K29" s="23"/>
      <c r="L29" s="23">
        <v>9236388</v>
      </c>
      <c r="M29" s="23"/>
      <c r="N29" s="23"/>
      <c r="O29" s="23"/>
      <c r="P29" s="23"/>
      <c r="Q29" s="23"/>
      <c r="R29" s="23"/>
      <c r="S29" s="23"/>
      <c r="T29" s="23"/>
      <c r="U29" s="23"/>
      <c r="V29" s="23"/>
      <c r="W29" s="23"/>
    </row>
    <row r="30" ht="18.75" customHeight="1" spans="1:23">
      <c r="A30" s="24"/>
      <c r="B30" s="20" t="s">
        <v>252</v>
      </c>
      <c r="C30" s="20" t="s">
        <v>253</v>
      </c>
      <c r="D30" s="20" t="s">
        <v>102</v>
      </c>
      <c r="E30" s="20" t="s">
        <v>103</v>
      </c>
      <c r="F30" s="20" t="s">
        <v>256</v>
      </c>
      <c r="G30" s="20" t="s">
        <v>257</v>
      </c>
      <c r="H30" s="23"/>
      <c r="I30" s="23"/>
      <c r="J30" s="23"/>
      <c r="K30" s="23"/>
      <c r="L30" s="23"/>
      <c r="M30" s="23"/>
      <c r="N30" s="23"/>
      <c r="O30" s="23"/>
      <c r="P30" s="23"/>
      <c r="Q30" s="23"/>
      <c r="R30" s="23"/>
      <c r="S30" s="23"/>
      <c r="T30" s="23"/>
      <c r="U30" s="23"/>
      <c r="V30" s="23"/>
      <c r="W30" s="23"/>
    </row>
    <row r="31" ht="18.75" customHeight="1" spans="1:23">
      <c r="A31" s="24"/>
      <c r="B31" s="20" t="s">
        <v>252</v>
      </c>
      <c r="C31" s="20" t="s">
        <v>253</v>
      </c>
      <c r="D31" s="20" t="s">
        <v>135</v>
      </c>
      <c r="E31" s="20" t="s">
        <v>136</v>
      </c>
      <c r="F31" s="20" t="s">
        <v>258</v>
      </c>
      <c r="G31" s="20" t="s">
        <v>259</v>
      </c>
      <c r="H31" s="23">
        <v>46295.98</v>
      </c>
      <c r="I31" s="23">
        <v>46295.98</v>
      </c>
      <c r="J31" s="23"/>
      <c r="K31" s="23"/>
      <c r="L31" s="23">
        <v>46295.98</v>
      </c>
      <c r="M31" s="23"/>
      <c r="N31" s="23"/>
      <c r="O31" s="23"/>
      <c r="P31" s="23"/>
      <c r="Q31" s="23"/>
      <c r="R31" s="23"/>
      <c r="S31" s="23"/>
      <c r="T31" s="23"/>
      <c r="U31" s="23"/>
      <c r="V31" s="23"/>
      <c r="W31" s="23"/>
    </row>
    <row r="32" ht="18.75" customHeight="1" spans="1:23">
      <c r="A32" s="24"/>
      <c r="B32" s="20" t="s">
        <v>252</v>
      </c>
      <c r="C32" s="20" t="s">
        <v>253</v>
      </c>
      <c r="D32" s="20" t="s">
        <v>133</v>
      </c>
      <c r="E32" s="20" t="s">
        <v>134</v>
      </c>
      <c r="F32" s="20" t="s">
        <v>258</v>
      </c>
      <c r="G32" s="20" t="s">
        <v>259</v>
      </c>
      <c r="H32" s="23">
        <v>255968.92</v>
      </c>
      <c r="I32" s="23">
        <v>255968.92</v>
      </c>
      <c r="J32" s="23"/>
      <c r="K32" s="23"/>
      <c r="L32" s="23">
        <v>255968.92</v>
      </c>
      <c r="M32" s="23"/>
      <c r="N32" s="23"/>
      <c r="O32" s="23"/>
      <c r="P32" s="23"/>
      <c r="Q32" s="23"/>
      <c r="R32" s="23"/>
      <c r="S32" s="23"/>
      <c r="T32" s="23"/>
      <c r="U32" s="23"/>
      <c r="V32" s="23"/>
      <c r="W32" s="23"/>
    </row>
    <row r="33" ht="18.75" customHeight="1" spans="1:23">
      <c r="A33" s="24"/>
      <c r="B33" s="20" t="s">
        <v>252</v>
      </c>
      <c r="C33" s="20" t="s">
        <v>253</v>
      </c>
      <c r="D33" s="20" t="s">
        <v>137</v>
      </c>
      <c r="E33" s="20" t="s">
        <v>138</v>
      </c>
      <c r="F33" s="20" t="s">
        <v>260</v>
      </c>
      <c r="G33" s="20" t="s">
        <v>261</v>
      </c>
      <c r="H33" s="23">
        <v>32760</v>
      </c>
      <c r="I33" s="23">
        <v>32760</v>
      </c>
      <c r="J33" s="23"/>
      <c r="K33" s="23"/>
      <c r="L33" s="23">
        <v>32760</v>
      </c>
      <c r="M33" s="23"/>
      <c r="N33" s="23"/>
      <c r="O33" s="23"/>
      <c r="P33" s="23"/>
      <c r="Q33" s="23"/>
      <c r="R33" s="23"/>
      <c r="S33" s="23"/>
      <c r="T33" s="23"/>
      <c r="U33" s="23"/>
      <c r="V33" s="23"/>
      <c r="W33" s="23"/>
    </row>
    <row r="34" ht="18.75" customHeight="1" spans="1:23">
      <c r="A34" s="24"/>
      <c r="B34" s="20" t="s">
        <v>252</v>
      </c>
      <c r="C34" s="20" t="s">
        <v>253</v>
      </c>
      <c r="D34" s="20" t="s">
        <v>137</v>
      </c>
      <c r="E34" s="20" t="s">
        <v>138</v>
      </c>
      <c r="F34" s="20" t="s">
        <v>260</v>
      </c>
      <c r="G34" s="20" t="s">
        <v>261</v>
      </c>
      <c r="H34" s="23"/>
      <c r="I34" s="23"/>
      <c r="J34" s="23"/>
      <c r="K34" s="23"/>
      <c r="L34" s="23"/>
      <c r="M34" s="23"/>
      <c r="N34" s="23"/>
      <c r="O34" s="23"/>
      <c r="P34" s="23"/>
      <c r="Q34" s="23"/>
      <c r="R34" s="23"/>
      <c r="S34" s="23"/>
      <c r="T34" s="23"/>
      <c r="U34" s="23"/>
      <c r="V34" s="23"/>
      <c r="W34" s="23"/>
    </row>
    <row r="35" ht="18.75" customHeight="1" spans="1:23">
      <c r="A35" s="24"/>
      <c r="B35" s="20" t="s">
        <v>252</v>
      </c>
      <c r="C35" s="20" t="s">
        <v>253</v>
      </c>
      <c r="D35" s="20" t="s">
        <v>128</v>
      </c>
      <c r="E35" s="20" t="s">
        <v>127</v>
      </c>
      <c r="F35" s="20" t="s">
        <v>262</v>
      </c>
      <c r="G35" s="20" t="s">
        <v>263</v>
      </c>
      <c r="H35" s="23">
        <v>6401.44</v>
      </c>
      <c r="I35" s="23">
        <v>6401.44</v>
      </c>
      <c r="J35" s="23"/>
      <c r="K35" s="23"/>
      <c r="L35" s="23">
        <v>6401.44</v>
      </c>
      <c r="M35" s="23"/>
      <c r="N35" s="23"/>
      <c r="O35" s="23"/>
      <c r="P35" s="23"/>
      <c r="Q35" s="23"/>
      <c r="R35" s="23"/>
      <c r="S35" s="23"/>
      <c r="T35" s="23"/>
      <c r="U35" s="23"/>
      <c r="V35" s="23"/>
      <c r="W35" s="23"/>
    </row>
    <row r="36" ht="18.75" customHeight="1" spans="1:23">
      <c r="A36" s="24"/>
      <c r="B36" s="20" t="s">
        <v>252</v>
      </c>
      <c r="C36" s="20" t="s">
        <v>253</v>
      </c>
      <c r="D36" s="20" t="s">
        <v>139</v>
      </c>
      <c r="E36" s="20" t="s">
        <v>140</v>
      </c>
      <c r="F36" s="20" t="s">
        <v>262</v>
      </c>
      <c r="G36" s="20" t="s">
        <v>263</v>
      </c>
      <c r="H36" s="23">
        <v>10488</v>
      </c>
      <c r="I36" s="23">
        <v>10488</v>
      </c>
      <c r="J36" s="23"/>
      <c r="K36" s="23"/>
      <c r="L36" s="23">
        <v>10488</v>
      </c>
      <c r="M36" s="23"/>
      <c r="N36" s="23"/>
      <c r="O36" s="23"/>
      <c r="P36" s="23"/>
      <c r="Q36" s="23"/>
      <c r="R36" s="23"/>
      <c r="S36" s="23"/>
      <c r="T36" s="23"/>
      <c r="U36" s="23"/>
      <c r="V36" s="23"/>
      <c r="W36" s="23"/>
    </row>
    <row r="37" ht="18.75" customHeight="1" spans="1:23">
      <c r="A37" s="24"/>
      <c r="B37" s="20" t="s">
        <v>252</v>
      </c>
      <c r="C37" s="20" t="s">
        <v>253</v>
      </c>
      <c r="D37" s="20" t="s">
        <v>139</v>
      </c>
      <c r="E37" s="20" t="s">
        <v>140</v>
      </c>
      <c r="F37" s="20" t="s">
        <v>262</v>
      </c>
      <c r="G37" s="20" t="s">
        <v>263</v>
      </c>
      <c r="H37" s="23">
        <v>5544</v>
      </c>
      <c r="I37" s="23">
        <v>5544</v>
      </c>
      <c r="J37" s="23"/>
      <c r="K37" s="23"/>
      <c r="L37" s="23">
        <v>5544</v>
      </c>
      <c r="M37" s="23"/>
      <c r="N37" s="23"/>
      <c r="O37" s="23"/>
      <c r="P37" s="23"/>
      <c r="Q37" s="23"/>
      <c r="R37" s="23"/>
      <c r="S37" s="23"/>
      <c r="T37" s="23"/>
      <c r="U37" s="23"/>
      <c r="V37" s="23"/>
      <c r="W37" s="23"/>
    </row>
    <row r="38" ht="18.75" customHeight="1" spans="1:23">
      <c r="A38" s="24"/>
      <c r="B38" s="20" t="s">
        <v>252</v>
      </c>
      <c r="C38" s="20" t="s">
        <v>253</v>
      </c>
      <c r="D38" s="20" t="s">
        <v>139</v>
      </c>
      <c r="E38" s="20" t="s">
        <v>140</v>
      </c>
      <c r="F38" s="20" t="s">
        <v>262</v>
      </c>
      <c r="G38" s="20" t="s">
        <v>263</v>
      </c>
      <c r="H38" s="23">
        <v>8514.5</v>
      </c>
      <c r="I38" s="23">
        <v>8514.5</v>
      </c>
      <c r="J38" s="23"/>
      <c r="K38" s="23"/>
      <c r="L38" s="23">
        <v>8514.5</v>
      </c>
      <c r="M38" s="23"/>
      <c r="N38" s="23"/>
      <c r="O38" s="23"/>
      <c r="P38" s="23"/>
      <c r="Q38" s="23"/>
      <c r="R38" s="23"/>
      <c r="S38" s="23"/>
      <c r="T38" s="23"/>
      <c r="U38" s="23"/>
      <c r="V38" s="23"/>
      <c r="W38" s="23"/>
    </row>
    <row r="39" ht="18.75" customHeight="1" spans="1:23">
      <c r="A39" s="24"/>
      <c r="B39" s="20" t="s">
        <v>264</v>
      </c>
      <c r="C39" s="20" t="s">
        <v>156</v>
      </c>
      <c r="D39" s="20" t="s">
        <v>155</v>
      </c>
      <c r="E39" s="20" t="s">
        <v>156</v>
      </c>
      <c r="F39" s="20" t="s">
        <v>265</v>
      </c>
      <c r="G39" s="20" t="s">
        <v>156</v>
      </c>
      <c r="H39" s="23">
        <v>592496.64</v>
      </c>
      <c r="I39" s="23">
        <v>592496.64</v>
      </c>
      <c r="J39" s="23"/>
      <c r="K39" s="23"/>
      <c r="L39" s="23">
        <v>592496.64</v>
      </c>
      <c r="M39" s="23"/>
      <c r="N39" s="23"/>
      <c r="O39" s="23"/>
      <c r="P39" s="23"/>
      <c r="Q39" s="23"/>
      <c r="R39" s="23"/>
      <c r="S39" s="23"/>
      <c r="T39" s="23"/>
      <c r="U39" s="23"/>
      <c r="V39" s="23"/>
      <c r="W39" s="23"/>
    </row>
    <row r="40" ht="18.75" customHeight="1" spans="1:23">
      <c r="A40" s="24"/>
      <c r="B40" s="20" t="s">
        <v>266</v>
      </c>
      <c r="C40" s="20" t="s">
        <v>267</v>
      </c>
      <c r="D40" s="20" t="s">
        <v>94</v>
      </c>
      <c r="E40" s="20" t="s">
        <v>95</v>
      </c>
      <c r="F40" s="20" t="s">
        <v>268</v>
      </c>
      <c r="G40" s="20" t="s">
        <v>269</v>
      </c>
      <c r="H40" s="23">
        <v>108000</v>
      </c>
      <c r="I40" s="23">
        <v>108000</v>
      </c>
      <c r="J40" s="23"/>
      <c r="K40" s="23"/>
      <c r="L40" s="23">
        <v>108000</v>
      </c>
      <c r="M40" s="23"/>
      <c r="N40" s="23"/>
      <c r="O40" s="23"/>
      <c r="P40" s="23"/>
      <c r="Q40" s="23"/>
      <c r="R40" s="23"/>
      <c r="S40" s="23"/>
      <c r="T40" s="23"/>
      <c r="U40" s="23"/>
      <c r="V40" s="23"/>
      <c r="W40" s="23"/>
    </row>
    <row r="41" ht="18.75" customHeight="1" spans="1:23">
      <c r="A41" s="24"/>
      <c r="B41" s="20" t="s">
        <v>266</v>
      </c>
      <c r="C41" s="20" t="s">
        <v>267</v>
      </c>
      <c r="D41" s="20" t="s">
        <v>88</v>
      </c>
      <c r="E41" s="20" t="s">
        <v>89</v>
      </c>
      <c r="F41" s="20" t="s">
        <v>268</v>
      </c>
      <c r="G41" s="20" t="s">
        <v>269</v>
      </c>
      <c r="H41" s="23">
        <v>81036</v>
      </c>
      <c r="I41" s="23">
        <v>81036</v>
      </c>
      <c r="J41" s="23"/>
      <c r="K41" s="23"/>
      <c r="L41" s="23">
        <v>81036</v>
      </c>
      <c r="M41" s="23"/>
      <c r="N41" s="23"/>
      <c r="O41" s="23"/>
      <c r="P41" s="23"/>
      <c r="Q41" s="23"/>
      <c r="R41" s="23"/>
      <c r="S41" s="23"/>
      <c r="T41" s="23"/>
      <c r="U41" s="23"/>
      <c r="V41" s="23"/>
      <c r="W41" s="23"/>
    </row>
    <row r="42" ht="18.75" customHeight="1" spans="1:23">
      <c r="A42" s="24"/>
      <c r="B42" s="20" t="s">
        <v>270</v>
      </c>
      <c r="C42" s="20" t="s">
        <v>271</v>
      </c>
      <c r="D42" s="20" t="s">
        <v>88</v>
      </c>
      <c r="E42" s="20" t="s">
        <v>89</v>
      </c>
      <c r="F42" s="20" t="s">
        <v>272</v>
      </c>
      <c r="G42" s="20" t="s">
        <v>273</v>
      </c>
      <c r="H42" s="23">
        <v>3000</v>
      </c>
      <c r="I42" s="23">
        <v>3000</v>
      </c>
      <c r="J42" s="23"/>
      <c r="K42" s="23"/>
      <c r="L42" s="23">
        <v>3000</v>
      </c>
      <c r="M42" s="23"/>
      <c r="N42" s="23"/>
      <c r="O42" s="23"/>
      <c r="P42" s="23"/>
      <c r="Q42" s="23"/>
      <c r="R42" s="23"/>
      <c r="S42" s="23"/>
      <c r="T42" s="23"/>
      <c r="U42" s="23"/>
      <c r="V42" s="23"/>
      <c r="W42" s="23"/>
    </row>
    <row r="43" ht="18.75" customHeight="1" spans="1:23">
      <c r="A43" s="24"/>
      <c r="B43" s="20" t="s">
        <v>270</v>
      </c>
      <c r="C43" s="20" t="s">
        <v>271</v>
      </c>
      <c r="D43" s="20" t="s">
        <v>88</v>
      </c>
      <c r="E43" s="20" t="s">
        <v>89</v>
      </c>
      <c r="F43" s="20" t="s">
        <v>274</v>
      </c>
      <c r="G43" s="20" t="s">
        <v>275</v>
      </c>
      <c r="H43" s="23">
        <v>13200</v>
      </c>
      <c r="I43" s="23">
        <v>13200</v>
      </c>
      <c r="J43" s="23"/>
      <c r="K43" s="23"/>
      <c r="L43" s="23">
        <v>13200</v>
      </c>
      <c r="M43" s="23"/>
      <c r="N43" s="23"/>
      <c r="O43" s="23"/>
      <c r="P43" s="23"/>
      <c r="Q43" s="23"/>
      <c r="R43" s="23"/>
      <c r="S43" s="23"/>
      <c r="T43" s="23"/>
      <c r="U43" s="23"/>
      <c r="V43" s="23"/>
      <c r="W43" s="23"/>
    </row>
    <row r="44" ht="18.75" customHeight="1" spans="1:23">
      <c r="A44" s="24"/>
      <c r="B44" s="20" t="s">
        <v>276</v>
      </c>
      <c r="C44" s="20" t="s">
        <v>211</v>
      </c>
      <c r="D44" s="20" t="s">
        <v>88</v>
      </c>
      <c r="E44" s="20" t="s">
        <v>89</v>
      </c>
      <c r="F44" s="20" t="s">
        <v>277</v>
      </c>
      <c r="G44" s="20" t="s">
        <v>211</v>
      </c>
      <c r="H44" s="23">
        <v>20000</v>
      </c>
      <c r="I44" s="23">
        <v>20000</v>
      </c>
      <c r="J44" s="23"/>
      <c r="K44" s="23"/>
      <c r="L44" s="23">
        <v>20000</v>
      </c>
      <c r="M44" s="23"/>
      <c r="N44" s="23"/>
      <c r="O44" s="23"/>
      <c r="P44" s="23"/>
      <c r="Q44" s="23"/>
      <c r="R44" s="23"/>
      <c r="S44" s="23"/>
      <c r="T44" s="23"/>
      <c r="U44" s="23"/>
      <c r="V44" s="23"/>
      <c r="W44" s="23"/>
    </row>
    <row r="45" ht="18.75" customHeight="1" spans="1:23">
      <c r="A45" s="24"/>
      <c r="B45" s="20" t="s">
        <v>270</v>
      </c>
      <c r="C45" s="20" t="s">
        <v>271</v>
      </c>
      <c r="D45" s="20" t="s">
        <v>88</v>
      </c>
      <c r="E45" s="20" t="s">
        <v>89</v>
      </c>
      <c r="F45" s="20" t="s">
        <v>278</v>
      </c>
      <c r="G45" s="20" t="s">
        <v>279</v>
      </c>
      <c r="H45" s="23">
        <v>46260</v>
      </c>
      <c r="I45" s="23">
        <v>46260</v>
      </c>
      <c r="J45" s="23"/>
      <c r="K45" s="23"/>
      <c r="L45" s="23">
        <v>46260</v>
      </c>
      <c r="M45" s="23"/>
      <c r="N45" s="23"/>
      <c r="O45" s="23"/>
      <c r="P45" s="23"/>
      <c r="Q45" s="23"/>
      <c r="R45" s="23"/>
      <c r="S45" s="23"/>
      <c r="T45" s="23"/>
      <c r="U45" s="23"/>
      <c r="V45" s="23"/>
      <c r="W45" s="23"/>
    </row>
    <row r="46" ht="18.75" customHeight="1" spans="1:23">
      <c r="A46" s="24"/>
      <c r="B46" s="20" t="s">
        <v>270</v>
      </c>
      <c r="C46" s="20" t="s">
        <v>271</v>
      </c>
      <c r="D46" s="20" t="s">
        <v>92</v>
      </c>
      <c r="E46" s="20" t="s">
        <v>93</v>
      </c>
      <c r="F46" s="20" t="s">
        <v>280</v>
      </c>
      <c r="G46" s="20" t="s">
        <v>281</v>
      </c>
      <c r="H46" s="23">
        <v>65000</v>
      </c>
      <c r="I46" s="23">
        <v>65000</v>
      </c>
      <c r="J46" s="23"/>
      <c r="K46" s="23"/>
      <c r="L46" s="23">
        <v>65000</v>
      </c>
      <c r="M46" s="23"/>
      <c r="N46" s="23"/>
      <c r="O46" s="23"/>
      <c r="P46" s="23"/>
      <c r="Q46" s="23"/>
      <c r="R46" s="23"/>
      <c r="S46" s="23"/>
      <c r="T46" s="23"/>
      <c r="U46" s="23"/>
      <c r="V46" s="23"/>
      <c r="W46" s="23"/>
    </row>
    <row r="47" ht="18.75" customHeight="1" spans="1:23">
      <c r="A47" s="24"/>
      <c r="B47" s="20" t="s">
        <v>270</v>
      </c>
      <c r="C47" s="20" t="s">
        <v>271</v>
      </c>
      <c r="D47" s="20" t="s">
        <v>92</v>
      </c>
      <c r="E47" s="20" t="s">
        <v>93</v>
      </c>
      <c r="F47" s="20" t="s">
        <v>282</v>
      </c>
      <c r="G47" s="20" t="s">
        <v>283</v>
      </c>
      <c r="H47" s="23">
        <v>30000</v>
      </c>
      <c r="I47" s="23">
        <v>30000</v>
      </c>
      <c r="J47" s="23"/>
      <c r="K47" s="23"/>
      <c r="L47" s="23">
        <v>30000</v>
      </c>
      <c r="M47" s="23"/>
      <c r="N47" s="23"/>
      <c r="O47" s="23"/>
      <c r="P47" s="23"/>
      <c r="Q47" s="23"/>
      <c r="R47" s="23"/>
      <c r="S47" s="23"/>
      <c r="T47" s="23"/>
      <c r="U47" s="23"/>
      <c r="V47" s="23"/>
      <c r="W47" s="23"/>
    </row>
    <row r="48" ht="18.75" customHeight="1" spans="1:23">
      <c r="A48" s="24"/>
      <c r="B48" s="20" t="s">
        <v>270</v>
      </c>
      <c r="C48" s="20" t="s">
        <v>271</v>
      </c>
      <c r="D48" s="20" t="s">
        <v>92</v>
      </c>
      <c r="E48" s="20" t="s">
        <v>93</v>
      </c>
      <c r="F48" s="20" t="s">
        <v>278</v>
      </c>
      <c r="G48" s="20" t="s">
        <v>279</v>
      </c>
      <c r="H48" s="23">
        <v>22180</v>
      </c>
      <c r="I48" s="23">
        <v>22180</v>
      </c>
      <c r="J48" s="23"/>
      <c r="K48" s="23"/>
      <c r="L48" s="23">
        <v>22180</v>
      </c>
      <c r="M48" s="23"/>
      <c r="N48" s="23"/>
      <c r="O48" s="23"/>
      <c r="P48" s="23"/>
      <c r="Q48" s="23"/>
      <c r="R48" s="23"/>
      <c r="S48" s="23"/>
      <c r="T48" s="23"/>
      <c r="U48" s="23"/>
      <c r="V48" s="23"/>
      <c r="W48" s="23"/>
    </row>
    <row r="49" ht="18.75" customHeight="1" spans="1:23">
      <c r="A49" s="24"/>
      <c r="B49" s="20" t="s">
        <v>284</v>
      </c>
      <c r="C49" s="20" t="s">
        <v>285</v>
      </c>
      <c r="D49" s="20" t="s">
        <v>98</v>
      </c>
      <c r="E49" s="20" t="s">
        <v>99</v>
      </c>
      <c r="F49" s="20" t="s">
        <v>286</v>
      </c>
      <c r="G49" s="20" t="s">
        <v>287</v>
      </c>
      <c r="H49" s="23">
        <v>8400</v>
      </c>
      <c r="I49" s="23">
        <v>8400</v>
      </c>
      <c r="J49" s="23"/>
      <c r="K49" s="23"/>
      <c r="L49" s="23">
        <v>8400</v>
      </c>
      <c r="M49" s="23"/>
      <c r="N49" s="23"/>
      <c r="O49" s="23"/>
      <c r="P49" s="23"/>
      <c r="Q49" s="23"/>
      <c r="R49" s="23"/>
      <c r="S49" s="23"/>
      <c r="T49" s="23"/>
      <c r="U49" s="23"/>
      <c r="V49" s="23"/>
      <c r="W49" s="23"/>
    </row>
    <row r="50" ht="18.75" customHeight="1" spans="1:23">
      <c r="A50" s="24"/>
      <c r="B50" s="20" t="s">
        <v>288</v>
      </c>
      <c r="C50" s="20" t="s">
        <v>289</v>
      </c>
      <c r="D50" s="20" t="s">
        <v>88</v>
      </c>
      <c r="E50" s="20" t="s">
        <v>89</v>
      </c>
      <c r="F50" s="20" t="s">
        <v>290</v>
      </c>
      <c r="G50" s="20" t="s">
        <v>289</v>
      </c>
      <c r="H50" s="23">
        <v>16696.08</v>
      </c>
      <c r="I50" s="23">
        <v>16696.08</v>
      </c>
      <c r="J50" s="23"/>
      <c r="K50" s="23"/>
      <c r="L50" s="23">
        <v>16696.08</v>
      </c>
      <c r="M50" s="23"/>
      <c r="N50" s="23"/>
      <c r="O50" s="23"/>
      <c r="P50" s="23"/>
      <c r="Q50" s="23"/>
      <c r="R50" s="23"/>
      <c r="S50" s="23"/>
      <c r="T50" s="23"/>
      <c r="U50" s="23"/>
      <c r="V50" s="23"/>
      <c r="W50" s="23"/>
    </row>
    <row r="51" ht="18.75" customHeight="1" spans="1:23">
      <c r="A51" s="24"/>
      <c r="B51" s="20" t="s">
        <v>288</v>
      </c>
      <c r="C51" s="20" t="s">
        <v>289</v>
      </c>
      <c r="D51" s="20" t="s">
        <v>92</v>
      </c>
      <c r="E51" s="20" t="s">
        <v>93</v>
      </c>
      <c r="F51" s="20" t="s">
        <v>290</v>
      </c>
      <c r="G51" s="20" t="s">
        <v>289</v>
      </c>
      <c r="H51" s="23">
        <v>21470.88</v>
      </c>
      <c r="I51" s="23">
        <v>21470.88</v>
      </c>
      <c r="J51" s="23"/>
      <c r="K51" s="23"/>
      <c r="L51" s="23">
        <v>21470.88</v>
      </c>
      <c r="M51" s="23"/>
      <c r="N51" s="23"/>
      <c r="O51" s="23"/>
      <c r="P51" s="23"/>
      <c r="Q51" s="23"/>
      <c r="R51" s="23"/>
      <c r="S51" s="23"/>
      <c r="T51" s="23"/>
      <c r="U51" s="23"/>
      <c r="V51" s="23"/>
      <c r="W51" s="23"/>
    </row>
    <row r="52" ht="18.75" customHeight="1" spans="1:23">
      <c r="A52" s="24"/>
      <c r="B52" s="20" t="s">
        <v>291</v>
      </c>
      <c r="C52" s="20" t="s">
        <v>292</v>
      </c>
      <c r="D52" s="20" t="s">
        <v>92</v>
      </c>
      <c r="E52" s="20" t="s">
        <v>93</v>
      </c>
      <c r="F52" s="20" t="s">
        <v>293</v>
      </c>
      <c r="G52" s="20" t="s">
        <v>292</v>
      </c>
      <c r="H52" s="23">
        <v>17000</v>
      </c>
      <c r="I52" s="23">
        <v>17000</v>
      </c>
      <c r="J52" s="23"/>
      <c r="K52" s="23"/>
      <c r="L52" s="23">
        <v>17000</v>
      </c>
      <c r="M52" s="23"/>
      <c r="N52" s="23"/>
      <c r="O52" s="23"/>
      <c r="P52" s="23"/>
      <c r="Q52" s="23"/>
      <c r="R52" s="23"/>
      <c r="S52" s="23"/>
      <c r="T52" s="23"/>
      <c r="U52" s="23"/>
      <c r="V52" s="23"/>
      <c r="W52" s="23"/>
    </row>
    <row r="53" ht="18.75" customHeight="1" spans="1:23">
      <c r="A53" s="24"/>
      <c r="B53" s="20" t="s">
        <v>294</v>
      </c>
      <c r="C53" s="20" t="s">
        <v>295</v>
      </c>
      <c r="D53" s="20" t="s">
        <v>88</v>
      </c>
      <c r="E53" s="20" t="s">
        <v>89</v>
      </c>
      <c r="F53" s="20" t="s">
        <v>296</v>
      </c>
      <c r="G53" s="20" t="s">
        <v>297</v>
      </c>
      <c r="H53" s="23">
        <v>124800</v>
      </c>
      <c r="I53" s="23">
        <v>124800</v>
      </c>
      <c r="J53" s="23"/>
      <c r="K53" s="23"/>
      <c r="L53" s="23">
        <v>124800</v>
      </c>
      <c r="M53" s="23"/>
      <c r="N53" s="23"/>
      <c r="O53" s="23"/>
      <c r="P53" s="23"/>
      <c r="Q53" s="23"/>
      <c r="R53" s="23"/>
      <c r="S53" s="23"/>
      <c r="T53" s="23"/>
      <c r="U53" s="23"/>
      <c r="V53" s="23"/>
      <c r="W53" s="23"/>
    </row>
    <row r="54" ht="18.75" customHeight="1" spans="1:23">
      <c r="A54" s="24"/>
      <c r="B54" s="20" t="s">
        <v>294</v>
      </c>
      <c r="C54" s="20" t="s">
        <v>295</v>
      </c>
      <c r="D54" s="20" t="s">
        <v>92</v>
      </c>
      <c r="E54" s="20" t="s">
        <v>93</v>
      </c>
      <c r="F54" s="20" t="s">
        <v>296</v>
      </c>
      <c r="G54" s="20" t="s">
        <v>297</v>
      </c>
      <c r="H54" s="23">
        <v>222600</v>
      </c>
      <c r="I54" s="23">
        <v>222600</v>
      </c>
      <c r="J54" s="23"/>
      <c r="K54" s="23"/>
      <c r="L54" s="23">
        <v>222600</v>
      </c>
      <c r="M54" s="23"/>
      <c r="N54" s="23"/>
      <c r="O54" s="23"/>
      <c r="P54" s="23"/>
      <c r="Q54" s="23"/>
      <c r="R54" s="23"/>
      <c r="S54" s="23"/>
      <c r="T54" s="23"/>
      <c r="U54" s="23"/>
      <c r="V54" s="23"/>
      <c r="W54" s="23"/>
    </row>
    <row r="55" ht="18.75" customHeight="1" spans="1:23">
      <c r="A55" s="24"/>
      <c r="B55" s="20" t="s">
        <v>298</v>
      </c>
      <c r="C55" s="20" t="s">
        <v>299</v>
      </c>
      <c r="D55" s="20" t="s">
        <v>120</v>
      </c>
      <c r="E55" s="20" t="s">
        <v>121</v>
      </c>
      <c r="F55" s="20" t="s">
        <v>286</v>
      </c>
      <c r="G55" s="20" t="s">
        <v>287</v>
      </c>
      <c r="H55" s="23">
        <v>84640</v>
      </c>
      <c r="I55" s="23">
        <v>84640</v>
      </c>
      <c r="J55" s="23"/>
      <c r="K55" s="23"/>
      <c r="L55" s="23">
        <v>84640</v>
      </c>
      <c r="M55" s="23"/>
      <c r="N55" s="23"/>
      <c r="O55" s="23"/>
      <c r="P55" s="23"/>
      <c r="Q55" s="23"/>
      <c r="R55" s="23"/>
      <c r="S55" s="23"/>
      <c r="T55" s="23"/>
      <c r="U55" s="23"/>
      <c r="V55" s="23"/>
      <c r="W55" s="23"/>
    </row>
    <row r="56" ht="18.75" customHeight="1" spans="1:23">
      <c r="A56" s="24"/>
      <c r="B56" s="20" t="s">
        <v>300</v>
      </c>
      <c r="C56" s="20" t="s">
        <v>301</v>
      </c>
      <c r="D56" s="20" t="s">
        <v>98</v>
      </c>
      <c r="E56" s="20" t="s">
        <v>99</v>
      </c>
      <c r="F56" s="20" t="s">
        <v>302</v>
      </c>
      <c r="G56" s="20" t="s">
        <v>303</v>
      </c>
      <c r="H56" s="23">
        <v>441000</v>
      </c>
      <c r="I56" s="23">
        <v>441000</v>
      </c>
      <c r="J56" s="23"/>
      <c r="K56" s="23"/>
      <c r="L56" s="23">
        <v>441000</v>
      </c>
      <c r="M56" s="23"/>
      <c r="N56" s="23"/>
      <c r="O56" s="23"/>
      <c r="P56" s="23"/>
      <c r="Q56" s="23"/>
      <c r="R56" s="23"/>
      <c r="S56" s="23"/>
      <c r="T56" s="23"/>
      <c r="U56" s="23"/>
      <c r="V56" s="23"/>
      <c r="W56" s="23"/>
    </row>
    <row r="57" ht="18.75" customHeight="1" spans="1:23">
      <c r="A57" s="24"/>
      <c r="B57" s="20" t="s">
        <v>300</v>
      </c>
      <c r="C57" s="20" t="s">
        <v>301</v>
      </c>
      <c r="D57" s="20" t="s">
        <v>98</v>
      </c>
      <c r="E57" s="20" t="s">
        <v>99</v>
      </c>
      <c r="F57" s="20" t="s">
        <v>302</v>
      </c>
      <c r="G57" s="20" t="s">
        <v>303</v>
      </c>
      <c r="H57" s="23">
        <v>300</v>
      </c>
      <c r="I57" s="23">
        <v>300</v>
      </c>
      <c r="J57" s="23"/>
      <c r="K57" s="23"/>
      <c r="L57" s="23">
        <v>300</v>
      </c>
      <c r="M57" s="23"/>
      <c r="N57" s="23"/>
      <c r="O57" s="23"/>
      <c r="P57" s="23"/>
      <c r="Q57" s="23"/>
      <c r="R57" s="23"/>
      <c r="S57" s="23"/>
      <c r="T57" s="23"/>
      <c r="U57" s="23"/>
      <c r="V57" s="23"/>
      <c r="W57" s="23"/>
    </row>
    <row r="58" ht="18.75" customHeight="1" spans="1:23">
      <c r="A58" s="24"/>
      <c r="B58" s="20" t="s">
        <v>304</v>
      </c>
      <c r="C58" s="20" t="s">
        <v>305</v>
      </c>
      <c r="D58" s="20" t="s">
        <v>128</v>
      </c>
      <c r="E58" s="20" t="s">
        <v>127</v>
      </c>
      <c r="F58" s="20" t="s">
        <v>306</v>
      </c>
      <c r="G58" s="20" t="s">
        <v>307</v>
      </c>
      <c r="H58" s="23">
        <v>720240</v>
      </c>
      <c r="I58" s="23">
        <v>720240</v>
      </c>
      <c r="J58" s="23"/>
      <c r="K58" s="23"/>
      <c r="L58" s="23">
        <v>720240</v>
      </c>
      <c r="M58" s="23"/>
      <c r="N58" s="23"/>
      <c r="O58" s="23"/>
      <c r="P58" s="23"/>
      <c r="Q58" s="23"/>
      <c r="R58" s="23"/>
      <c r="S58" s="23"/>
      <c r="T58" s="23"/>
      <c r="U58" s="23"/>
      <c r="V58" s="23"/>
      <c r="W58" s="23"/>
    </row>
    <row r="59" ht="18.75" customHeight="1" spans="1:23">
      <c r="A59" s="24"/>
      <c r="B59" s="20" t="s">
        <v>304</v>
      </c>
      <c r="C59" s="20" t="s">
        <v>305</v>
      </c>
      <c r="D59" s="20" t="s">
        <v>128</v>
      </c>
      <c r="E59" s="20" t="s">
        <v>127</v>
      </c>
      <c r="F59" s="20" t="s">
        <v>306</v>
      </c>
      <c r="G59" s="20" t="s">
        <v>307</v>
      </c>
      <c r="H59" s="23">
        <v>1299516</v>
      </c>
      <c r="I59" s="23">
        <v>1299516</v>
      </c>
      <c r="J59" s="23"/>
      <c r="K59" s="23"/>
      <c r="L59" s="23">
        <v>1299516</v>
      </c>
      <c r="M59" s="23"/>
      <c r="N59" s="23"/>
      <c r="O59" s="23"/>
      <c r="P59" s="23"/>
      <c r="Q59" s="23"/>
      <c r="R59" s="23"/>
      <c r="S59" s="23"/>
      <c r="T59" s="23"/>
      <c r="U59" s="23"/>
      <c r="V59" s="23"/>
      <c r="W59" s="23"/>
    </row>
    <row r="60" ht="18.75" customHeight="1" spans="1:23">
      <c r="A60" s="24"/>
      <c r="B60" s="20" t="s">
        <v>304</v>
      </c>
      <c r="C60" s="20" t="s">
        <v>305</v>
      </c>
      <c r="D60" s="20" t="s">
        <v>128</v>
      </c>
      <c r="E60" s="20" t="s">
        <v>127</v>
      </c>
      <c r="F60" s="20" t="s">
        <v>306</v>
      </c>
      <c r="G60" s="20" t="s">
        <v>307</v>
      </c>
      <c r="H60" s="23">
        <v>267384</v>
      </c>
      <c r="I60" s="23">
        <v>267384</v>
      </c>
      <c r="J60" s="23"/>
      <c r="K60" s="23"/>
      <c r="L60" s="23">
        <v>267384</v>
      </c>
      <c r="M60" s="23"/>
      <c r="N60" s="23"/>
      <c r="O60" s="23"/>
      <c r="P60" s="23"/>
      <c r="Q60" s="23"/>
      <c r="R60" s="23"/>
      <c r="S60" s="23"/>
      <c r="T60" s="23"/>
      <c r="U60" s="23"/>
      <c r="V60" s="23"/>
      <c r="W60" s="23"/>
    </row>
    <row r="61" ht="18.75" customHeight="1" spans="1:23">
      <c r="A61" s="24"/>
      <c r="B61" s="20" t="s">
        <v>308</v>
      </c>
      <c r="C61" s="20" t="s">
        <v>309</v>
      </c>
      <c r="D61" s="20" t="s">
        <v>124</v>
      </c>
      <c r="E61" s="20" t="s">
        <v>125</v>
      </c>
      <c r="F61" s="20" t="s">
        <v>262</v>
      </c>
      <c r="G61" s="20" t="s">
        <v>263</v>
      </c>
      <c r="H61" s="23">
        <v>262200</v>
      </c>
      <c r="I61" s="23">
        <v>262200</v>
      </c>
      <c r="J61" s="23"/>
      <c r="K61" s="23"/>
      <c r="L61" s="23">
        <v>262200</v>
      </c>
      <c r="M61" s="23"/>
      <c r="N61" s="23"/>
      <c r="O61" s="23"/>
      <c r="P61" s="23"/>
      <c r="Q61" s="23"/>
      <c r="R61" s="23"/>
      <c r="S61" s="23"/>
      <c r="T61" s="23"/>
      <c r="U61" s="23"/>
      <c r="V61" s="23"/>
      <c r="W61" s="23"/>
    </row>
    <row r="62" ht="18.75" customHeight="1" spans="1:23">
      <c r="A62" s="24"/>
      <c r="B62" s="20" t="s">
        <v>310</v>
      </c>
      <c r="C62" s="20" t="s">
        <v>311</v>
      </c>
      <c r="D62" s="20" t="s">
        <v>149</v>
      </c>
      <c r="E62" s="20" t="s">
        <v>150</v>
      </c>
      <c r="F62" s="20" t="s">
        <v>306</v>
      </c>
      <c r="G62" s="20" t="s">
        <v>307</v>
      </c>
      <c r="H62" s="23">
        <v>700000</v>
      </c>
      <c r="I62" s="23">
        <v>700000</v>
      </c>
      <c r="J62" s="23"/>
      <c r="K62" s="23"/>
      <c r="L62" s="23">
        <v>700000</v>
      </c>
      <c r="M62" s="23"/>
      <c r="N62" s="23"/>
      <c r="O62" s="23"/>
      <c r="P62" s="23"/>
      <c r="Q62" s="23"/>
      <c r="R62" s="23"/>
      <c r="S62" s="23"/>
      <c r="T62" s="23"/>
      <c r="U62" s="23"/>
      <c r="V62" s="23"/>
      <c r="W62" s="23"/>
    </row>
    <row r="63" ht="18.75" customHeight="1" spans="1:23">
      <c r="A63" s="24"/>
      <c r="B63" s="20" t="s">
        <v>312</v>
      </c>
      <c r="C63" s="20" t="s">
        <v>313</v>
      </c>
      <c r="D63" s="20" t="s">
        <v>128</v>
      </c>
      <c r="E63" s="20" t="s">
        <v>127</v>
      </c>
      <c r="F63" s="20" t="s">
        <v>306</v>
      </c>
      <c r="G63" s="20" t="s">
        <v>307</v>
      </c>
      <c r="H63" s="23">
        <v>1712000</v>
      </c>
      <c r="I63" s="23">
        <v>1712000</v>
      </c>
      <c r="J63" s="23"/>
      <c r="K63" s="23"/>
      <c r="L63" s="23">
        <v>1712000</v>
      </c>
      <c r="M63" s="23"/>
      <c r="N63" s="23"/>
      <c r="O63" s="23"/>
      <c r="P63" s="23"/>
      <c r="Q63" s="23"/>
      <c r="R63" s="23"/>
      <c r="S63" s="23"/>
      <c r="T63" s="23"/>
      <c r="U63" s="23"/>
      <c r="V63" s="23"/>
      <c r="W63" s="23"/>
    </row>
    <row r="64" ht="18.75" customHeight="1" spans="1:23">
      <c r="A64" s="24"/>
      <c r="B64" s="20" t="s">
        <v>314</v>
      </c>
      <c r="C64" s="20" t="s">
        <v>315</v>
      </c>
      <c r="D64" s="20" t="s">
        <v>145</v>
      </c>
      <c r="E64" s="20" t="s">
        <v>146</v>
      </c>
      <c r="F64" s="20" t="s">
        <v>306</v>
      </c>
      <c r="G64" s="20" t="s">
        <v>307</v>
      </c>
      <c r="H64" s="23">
        <v>566400</v>
      </c>
      <c r="I64" s="23">
        <v>566400</v>
      </c>
      <c r="J64" s="23"/>
      <c r="K64" s="23"/>
      <c r="L64" s="23">
        <v>566400</v>
      </c>
      <c r="M64" s="23"/>
      <c r="N64" s="23"/>
      <c r="O64" s="23"/>
      <c r="P64" s="23"/>
      <c r="Q64" s="23"/>
      <c r="R64" s="23"/>
      <c r="S64" s="23"/>
      <c r="T64" s="23"/>
      <c r="U64" s="23"/>
      <c r="V64" s="23"/>
      <c r="W64" s="23"/>
    </row>
    <row r="65" ht="18.75" customHeight="1" spans="1:23">
      <c r="A65" s="22" t="s">
        <v>56</v>
      </c>
      <c r="B65" s="22"/>
      <c r="C65" s="22"/>
      <c r="D65" s="22"/>
      <c r="E65" s="22"/>
      <c r="F65" s="22"/>
      <c r="G65" s="22"/>
      <c r="H65" s="23">
        <v>23310547.96</v>
      </c>
      <c r="I65" s="23">
        <v>23310547.96</v>
      </c>
      <c r="J65" s="23"/>
      <c r="K65" s="23"/>
      <c r="L65" s="23">
        <v>23310547.96</v>
      </c>
      <c r="M65" s="23"/>
      <c r="N65" s="23"/>
      <c r="O65" s="23"/>
      <c r="P65" s="23"/>
      <c r="Q65" s="23"/>
      <c r="R65" s="23"/>
      <c r="S65" s="23"/>
      <c r="T65" s="23"/>
      <c r="U65" s="23"/>
      <c r="V65" s="23"/>
      <c r="W65" s="23"/>
    </row>
  </sheetData>
  <mergeCells count="30">
    <mergeCell ref="A2:W2"/>
    <mergeCell ref="A3:G3"/>
    <mergeCell ref="H4:W4"/>
    <mergeCell ref="I5:M5"/>
    <mergeCell ref="N5:P5"/>
    <mergeCell ref="R5:W5"/>
    <mergeCell ref="A65:G6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56"/>
  <sheetViews>
    <sheetView showZeros="0" topLeftCell="A33" workbookViewId="0">
      <selection activeCell="N22" sqref="N22:N46"/>
    </sheetView>
  </sheetViews>
  <sheetFormatPr defaultColWidth="9.14285714285714" defaultRowHeight="14.25" customHeight="1"/>
  <cols>
    <col min="1" max="1" width="12.4285714285714" customWidth="1"/>
    <col min="2" max="2" width="33.7142857142857" customWidth="1"/>
    <col min="3" max="3" width="32.8571428571429" customWidth="1"/>
    <col min="4" max="4" width="23.8571428571429" customWidth="1"/>
    <col min="5" max="5" width="11.1428571428571" customWidth="1"/>
    <col min="6" max="6" width="17.7142857142857" customWidth="1"/>
    <col min="7" max="7" width="9.85714285714286" customWidth="1"/>
    <col min="8" max="8" width="17.7142857142857" customWidth="1"/>
    <col min="9" max="21" width="19.1428571428571" customWidth="1"/>
    <col min="22" max="23" width="19.2857142857143" customWidth="1"/>
  </cols>
  <sheetData>
    <row r="1" ht="13.5" customHeight="1" spans="2:23">
      <c r="B1" s="127"/>
      <c r="E1" s="1"/>
      <c r="F1" s="1"/>
      <c r="G1" s="1"/>
      <c r="H1" s="1"/>
      <c r="I1" s="2"/>
      <c r="J1" s="2"/>
      <c r="K1" s="2"/>
      <c r="L1" s="2"/>
      <c r="M1" s="2"/>
      <c r="N1" s="2"/>
      <c r="O1" s="2"/>
      <c r="P1" s="2"/>
      <c r="Q1" s="2"/>
      <c r="U1" s="127"/>
      <c r="W1" s="34" t="s">
        <v>316</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"单位名称："&amp;"双江拉祜族佤族布朗族傣族自治县人力资源和社会保障局"</f>
        <v>单位名称：双江拉祜族佤族布朗族傣族自治县人力资源和社会保障局</v>
      </c>
      <c r="B3" s="7"/>
      <c r="C3" s="7"/>
      <c r="D3" s="7"/>
      <c r="E3" s="7"/>
      <c r="F3" s="7"/>
      <c r="G3" s="7"/>
      <c r="H3" s="7"/>
      <c r="I3" s="8"/>
      <c r="J3" s="8"/>
      <c r="K3" s="8"/>
      <c r="L3" s="8"/>
      <c r="M3" s="8"/>
      <c r="N3" s="8"/>
      <c r="O3" s="8"/>
      <c r="P3" s="8"/>
      <c r="Q3" s="8"/>
      <c r="U3" s="127"/>
      <c r="W3" s="34" t="s">
        <v>206</v>
      </c>
    </row>
    <row r="4" ht="18.75" customHeight="1" spans="1:23">
      <c r="A4" s="9" t="s">
        <v>317</v>
      </c>
      <c r="B4" s="10" t="s">
        <v>220</v>
      </c>
      <c r="C4" s="9" t="s">
        <v>221</v>
      </c>
      <c r="D4" s="9" t="s">
        <v>318</v>
      </c>
      <c r="E4" s="10" t="s">
        <v>222</v>
      </c>
      <c r="F4" s="10" t="s">
        <v>223</v>
      </c>
      <c r="G4" s="10" t="s">
        <v>319</v>
      </c>
      <c r="H4" s="10" t="s">
        <v>320</v>
      </c>
      <c r="I4" s="26" t="s">
        <v>56</v>
      </c>
      <c r="J4" s="11" t="s">
        <v>321</v>
      </c>
      <c r="K4" s="12"/>
      <c r="L4" s="12"/>
      <c r="M4" s="13"/>
      <c r="N4" s="11" t="s">
        <v>228</v>
      </c>
      <c r="O4" s="12"/>
      <c r="P4" s="13"/>
      <c r="Q4" s="10" t="s">
        <v>62</v>
      </c>
      <c r="R4" s="11" t="s">
        <v>78</v>
      </c>
      <c r="S4" s="12"/>
      <c r="T4" s="12"/>
      <c r="U4" s="12"/>
      <c r="V4" s="12"/>
      <c r="W4" s="13"/>
    </row>
    <row r="5" ht="18.75" customHeight="1" spans="1:23">
      <c r="A5" s="14"/>
      <c r="B5" s="27"/>
      <c r="C5" s="14"/>
      <c r="D5" s="14"/>
      <c r="E5" s="15"/>
      <c r="F5" s="15"/>
      <c r="G5" s="15"/>
      <c r="H5" s="15"/>
      <c r="I5" s="27"/>
      <c r="J5" s="130" t="s">
        <v>59</v>
      </c>
      <c r="K5" s="131"/>
      <c r="L5" s="10" t="s">
        <v>60</v>
      </c>
      <c r="M5" s="10" t="s">
        <v>61</v>
      </c>
      <c r="N5" s="10" t="s">
        <v>59</v>
      </c>
      <c r="O5" s="10" t="s">
        <v>60</v>
      </c>
      <c r="P5" s="10" t="s">
        <v>61</v>
      </c>
      <c r="Q5" s="15"/>
      <c r="R5" s="10" t="s">
        <v>58</v>
      </c>
      <c r="S5" s="9" t="s">
        <v>65</v>
      </c>
      <c r="T5" s="9" t="s">
        <v>234</v>
      </c>
      <c r="U5" s="9" t="s">
        <v>67</v>
      </c>
      <c r="V5" s="9" t="s">
        <v>68</v>
      </c>
      <c r="W5" s="9" t="s">
        <v>69</v>
      </c>
    </row>
    <row r="6" ht="18.75" customHeight="1" spans="1:23">
      <c r="A6" s="27"/>
      <c r="B6" s="27"/>
      <c r="C6" s="27"/>
      <c r="D6" s="27"/>
      <c r="E6" s="27"/>
      <c r="F6" s="27"/>
      <c r="G6" s="27"/>
      <c r="H6" s="27"/>
      <c r="I6" s="27"/>
      <c r="J6" s="132" t="s">
        <v>58</v>
      </c>
      <c r="K6" s="97"/>
      <c r="L6" s="27"/>
      <c r="M6" s="27"/>
      <c r="N6" s="27"/>
      <c r="O6" s="27"/>
      <c r="P6" s="27"/>
      <c r="Q6" s="27"/>
      <c r="R6" s="27"/>
      <c r="S6" s="133"/>
      <c r="T6" s="133"/>
      <c r="U6" s="133"/>
      <c r="V6" s="133"/>
      <c r="W6" s="133"/>
    </row>
    <row r="7" ht="18.75" customHeight="1" spans="1:23">
      <c r="A7" s="16"/>
      <c r="B7" s="28"/>
      <c r="C7" s="16"/>
      <c r="D7" s="16"/>
      <c r="E7" s="17"/>
      <c r="F7" s="17"/>
      <c r="G7" s="17"/>
      <c r="H7" s="17"/>
      <c r="I7" s="28"/>
      <c r="J7" s="42" t="s">
        <v>58</v>
      </c>
      <c r="K7" s="42" t="s">
        <v>322</v>
      </c>
      <c r="L7" s="17"/>
      <c r="M7" s="17"/>
      <c r="N7" s="17"/>
      <c r="O7" s="17"/>
      <c r="P7" s="17"/>
      <c r="Q7" s="17"/>
      <c r="R7" s="17"/>
      <c r="S7" s="17"/>
      <c r="T7" s="17"/>
      <c r="U7" s="28"/>
      <c r="V7" s="17"/>
      <c r="W7" s="17"/>
    </row>
    <row r="8" ht="18.7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18.75" customHeight="1" spans="1:23">
      <c r="A9" s="20"/>
      <c r="B9" s="20"/>
      <c r="C9" s="20" t="s">
        <v>323</v>
      </c>
      <c r="D9" s="20"/>
      <c r="E9" s="20"/>
      <c r="F9" s="20"/>
      <c r="G9" s="20"/>
      <c r="H9" s="20"/>
      <c r="I9" s="23">
        <v>18000</v>
      </c>
      <c r="J9" s="23"/>
      <c r="K9" s="23"/>
      <c r="L9" s="23"/>
      <c r="M9" s="23"/>
      <c r="N9" s="23"/>
      <c r="O9" s="23"/>
      <c r="P9" s="23"/>
      <c r="Q9" s="23"/>
      <c r="R9" s="23">
        <v>18000</v>
      </c>
      <c r="S9" s="23"/>
      <c r="T9" s="23"/>
      <c r="U9" s="23"/>
      <c r="V9" s="23"/>
      <c r="W9" s="23">
        <v>18000</v>
      </c>
    </row>
    <row r="10" ht="18.75" customHeight="1" spans="1:23">
      <c r="A10" s="29" t="s">
        <v>324</v>
      </c>
      <c r="B10" s="29" t="s">
        <v>325</v>
      </c>
      <c r="C10" s="29" t="s">
        <v>323</v>
      </c>
      <c r="D10" s="29" t="s">
        <v>71</v>
      </c>
      <c r="E10" s="29" t="s">
        <v>92</v>
      </c>
      <c r="F10" s="29" t="s">
        <v>93</v>
      </c>
      <c r="G10" s="29" t="s">
        <v>278</v>
      </c>
      <c r="H10" s="29" t="s">
        <v>279</v>
      </c>
      <c r="I10" s="23">
        <v>18000</v>
      </c>
      <c r="J10" s="23"/>
      <c r="K10" s="23"/>
      <c r="L10" s="23"/>
      <c r="M10" s="23"/>
      <c r="N10" s="23"/>
      <c r="O10" s="23"/>
      <c r="P10" s="23"/>
      <c r="Q10" s="23"/>
      <c r="R10" s="23">
        <v>18000</v>
      </c>
      <c r="S10" s="23"/>
      <c r="T10" s="23"/>
      <c r="U10" s="23"/>
      <c r="V10" s="23"/>
      <c r="W10" s="23">
        <v>18000</v>
      </c>
    </row>
    <row r="11" ht="18.75" customHeight="1" spans="1:23">
      <c r="A11" s="24"/>
      <c r="B11" s="24"/>
      <c r="C11" s="20" t="s">
        <v>326</v>
      </c>
      <c r="D11" s="24"/>
      <c r="E11" s="24"/>
      <c r="F11" s="24"/>
      <c r="G11" s="24"/>
      <c r="H11" s="24"/>
      <c r="I11" s="23">
        <v>97310</v>
      </c>
      <c r="J11" s="23"/>
      <c r="K11" s="23"/>
      <c r="L11" s="23"/>
      <c r="M11" s="23"/>
      <c r="N11" s="23"/>
      <c r="O11" s="23"/>
      <c r="P11" s="23"/>
      <c r="Q11" s="23"/>
      <c r="R11" s="23">
        <v>97310</v>
      </c>
      <c r="S11" s="23"/>
      <c r="T11" s="23"/>
      <c r="U11" s="23"/>
      <c r="V11" s="23"/>
      <c r="W11" s="23">
        <v>97310</v>
      </c>
    </row>
    <row r="12" ht="18.75" customHeight="1" spans="1:23">
      <c r="A12" s="29" t="s">
        <v>324</v>
      </c>
      <c r="B12" s="29" t="s">
        <v>327</v>
      </c>
      <c r="C12" s="29" t="s">
        <v>326</v>
      </c>
      <c r="D12" s="29" t="s">
        <v>71</v>
      </c>
      <c r="E12" s="29" t="s">
        <v>88</v>
      </c>
      <c r="F12" s="29" t="s">
        <v>89</v>
      </c>
      <c r="G12" s="29" t="s">
        <v>278</v>
      </c>
      <c r="H12" s="29" t="s">
        <v>279</v>
      </c>
      <c r="I12" s="23">
        <v>97310</v>
      </c>
      <c r="J12" s="23"/>
      <c r="K12" s="23"/>
      <c r="L12" s="23"/>
      <c r="M12" s="23"/>
      <c r="N12" s="23"/>
      <c r="O12" s="23"/>
      <c r="P12" s="23"/>
      <c r="Q12" s="23"/>
      <c r="R12" s="23">
        <v>97310</v>
      </c>
      <c r="S12" s="23"/>
      <c r="T12" s="23"/>
      <c r="U12" s="23"/>
      <c r="V12" s="23"/>
      <c r="W12" s="23">
        <v>97310</v>
      </c>
    </row>
    <row r="13" ht="18.75" customHeight="1" spans="1:23">
      <c r="A13" s="24"/>
      <c r="B13" s="24"/>
      <c r="C13" s="20" t="s">
        <v>328</v>
      </c>
      <c r="D13" s="24"/>
      <c r="E13" s="24"/>
      <c r="F13" s="24"/>
      <c r="G13" s="24"/>
      <c r="H13" s="24"/>
      <c r="I13" s="23">
        <v>30000</v>
      </c>
      <c r="J13" s="23">
        <v>30000</v>
      </c>
      <c r="K13" s="23">
        <v>30000</v>
      </c>
      <c r="L13" s="23"/>
      <c r="M13" s="23"/>
      <c r="N13" s="23"/>
      <c r="O13" s="23"/>
      <c r="P13" s="23"/>
      <c r="Q13" s="23"/>
      <c r="R13" s="23"/>
      <c r="S13" s="23"/>
      <c r="T13" s="23"/>
      <c r="U13" s="23"/>
      <c r="V13" s="23"/>
      <c r="W13" s="23"/>
    </row>
    <row r="14" ht="18.75" customHeight="1" spans="1:23">
      <c r="A14" s="29" t="s">
        <v>329</v>
      </c>
      <c r="B14" s="29" t="s">
        <v>330</v>
      </c>
      <c r="C14" s="29" t="s">
        <v>328</v>
      </c>
      <c r="D14" s="29" t="s">
        <v>71</v>
      </c>
      <c r="E14" s="29" t="s">
        <v>88</v>
      </c>
      <c r="F14" s="29" t="s">
        <v>89</v>
      </c>
      <c r="G14" s="29" t="s">
        <v>306</v>
      </c>
      <c r="H14" s="29" t="s">
        <v>307</v>
      </c>
      <c r="I14" s="23">
        <v>30000</v>
      </c>
      <c r="J14" s="23">
        <v>30000</v>
      </c>
      <c r="K14" s="23">
        <v>30000</v>
      </c>
      <c r="L14" s="23"/>
      <c r="M14" s="23"/>
      <c r="N14" s="23"/>
      <c r="O14" s="23"/>
      <c r="P14" s="23"/>
      <c r="Q14" s="23"/>
      <c r="R14" s="23"/>
      <c r="S14" s="23"/>
      <c r="T14" s="23"/>
      <c r="U14" s="23"/>
      <c r="V14" s="23"/>
      <c r="W14" s="23"/>
    </row>
    <row r="15" ht="18.75" customHeight="1" spans="1:23">
      <c r="A15" s="24"/>
      <c r="B15" s="24"/>
      <c r="C15" s="20" t="s">
        <v>331</v>
      </c>
      <c r="D15" s="24"/>
      <c r="E15" s="24"/>
      <c r="F15" s="24"/>
      <c r="G15" s="24"/>
      <c r="H15" s="24"/>
      <c r="I15" s="23">
        <v>50000</v>
      </c>
      <c r="J15" s="23">
        <v>50000</v>
      </c>
      <c r="K15" s="23">
        <v>50000</v>
      </c>
      <c r="L15" s="23"/>
      <c r="M15" s="23"/>
      <c r="N15" s="23"/>
      <c r="O15" s="23"/>
      <c r="P15" s="23"/>
      <c r="Q15" s="23"/>
      <c r="R15" s="23"/>
      <c r="S15" s="23"/>
      <c r="T15" s="23"/>
      <c r="U15" s="23"/>
      <c r="V15" s="23"/>
      <c r="W15" s="23"/>
    </row>
    <row r="16" ht="18.75" customHeight="1" spans="1:23">
      <c r="A16" s="29" t="s">
        <v>324</v>
      </c>
      <c r="B16" s="29" t="s">
        <v>332</v>
      </c>
      <c r="C16" s="29" t="s">
        <v>331</v>
      </c>
      <c r="D16" s="29" t="s">
        <v>71</v>
      </c>
      <c r="E16" s="29" t="s">
        <v>88</v>
      </c>
      <c r="F16" s="29" t="s">
        <v>89</v>
      </c>
      <c r="G16" s="29" t="s">
        <v>278</v>
      </c>
      <c r="H16" s="29" t="s">
        <v>279</v>
      </c>
      <c r="I16" s="23">
        <v>50000</v>
      </c>
      <c r="J16" s="23">
        <v>50000</v>
      </c>
      <c r="K16" s="23">
        <v>50000</v>
      </c>
      <c r="L16" s="23"/>
      <c r="M16" s="23"/>
      <c r="N16" s="23"/>
      <c r="O16" s="23"/>
      <c r="P16" s="23"/>
      <c r="Q16" s="23"/>
      <c r="R16" s="23"/>
      <c r="S16" s="23"/>
      <c r="T16" s="23"/>
      <c r="U16" s="23"/>
      <c r="V16" s="23"/>
      <c r="W16" s="23"/>
    </row>
    <row r="17" ht="18.75" customHeight="1" spans="1:23">
      <c r="A17" s="24"/>
      <c r="B17" s="24"/>
      <c r="C17" s="20" t="s">
        <v>333</v>
      </c>
      <c r="D17" s="24"/>
      <c r="E17" s="24"/>
      <c r="F17" s="24"/>
      <c r="G17" s="24"/>
      <c r="H17" s="24"/>
      <c r="I17" s="23">
        <v>250000</v>
      </c>
      <c r="J17" s="23"/>
      <c r="K17" s="23"/>
      <c r="L17" s="23"/>
      <c r="M17" s="23"/>
      <c r="N17" s="23">
        <v>250000</v>
      </c>
      <c r="O17" s="23"/>
      <c r="P17" s="23"/>
      <c r="Q17" s="23"/>
      <c r="R17" s="23"/>
      <c r="S17" s="23"/>
      <c r="T17" s="23"/>
      <c r="U17" s="23"/>
      <c r="V17" s="23"/>
      <c r="W17" s="23"/>
    </row>
    <row r="18" ht="18.75" customHeight="1" spans="1:23">
      <c r="A18" s="29" t="s">
        <v>324</v>
      </c>
      <c r="B18" s="29" t="s">
        <v>334</v>
      </c>
      <c r="C18" s="29" t="s">
        <v>333</v>
      </c>
      <c r="D18" s="29" t="s">
        <v>71</v>
      </c>
      <c r="E18" s="29" t="s">
        <v>112</v>
      </c>
      <c r="F18" s="29" t="s">
        <v>113</v>
      </c>
      <c r="G18" s="29" t="s">
        <v>306</v>
      </c>
      <c r="H18" s="29" t="s">
        <v>307</v>
      </c>
      <c r="I18" s="23">
        <v>250000</v>
      </c>
      <c r="J18" s="23"/>
      <c r="K18" s="23"/>
      <c r="L18" s="23"/>
      <c r="M18" s="23"/>
      <c r="N18" s="23">
        <v>250000</v>
      </c>
      <c r="O18" s="23"/>
      <c r="P18" s="23"/>
      <c r="Q18" s="23"/>
      <c r="R18" s="23"/>
      <c r="S18" s="23"/>
      <c r="T18" s="23"/>
      <c r="U18" s="23"/>
      <c r="V18" s="23"/>
      <c r="W18" s="23"/>
    </row>
    <row r="19" ht="18.75" customHeight="1" spans="1:23">
      <c r="A19" s="24"/>
      <c r="B19" s="24"/>
      <c r="C19" s="20" t="s">
        <v>335</v>
      </c>
      <c r="D19" s="24"/>
      <c r="E19" s="24"/>
      <c r="F19" s="24"/>
      <c r="G19" s="24"/>
      <c r="H19" s="24"/>
      <c r="I19" s="23">
        <v>30000</v>
      </c>
      <c r="J19" s="23">
        <v>30000</v>
      </c>
      <c r="K19" s="23">
        <v>30000</v>
      </c>
      <c r="L19" s="23"/>
      <c r="M19" s="23"/>
      <c r="N19" s="23"/>
      <c r="O19" s="23"/>
      <c r="P19" s="23"/>
      <c r="Q19" s="23"/>
      <c r="R19" s="23"/>
      <c r="S19" s="23"/>
      <c r="T19" s="23"/>
      <c r="U19" s="23"/>
      <c r="V19" s="23"/>
      <c r="W19" s="23"/>
    </row>
    <row r="20" ht="18.75" customHeight="1" spans="1:23">
      <c r="A20" s="29" t="s">
        <v>324</v>
      </c>
      <c r="B20" s="29" t="s">
        <v>336</v>
      </c>
      <c r="C20" s="29" t="s">
        <v>335</v>
      </c>
      <c r="D20" s="29" t="s">
        <v>71</v>
      </c>
      <c r="E20" s="29" t="s">
        <v>90</v>
      </c>
      <c r="F20" s="29" t="s">
        <v>91</v>
      </c>
      <c r="G20" s="29" t="s">
        <v>278</v>
      </c>
      <c r="H20" s="29" t="s">
        <v>279</v>
      </c>
      <c r="I20" s="23">
        <v>30000</v>
      </c>
      <c r="J20" s="23">
        <v>30000</v>
      </c>
      <c r="K20" s="23">
        <v>30000</v>
      </c>
      <c r="L20" s="23"/>
      <c r="M20" s="23"/>
      <c r="N20" s="23"/>
      <c r="O20" s="23"/>
      <c r="P20" s="23"/>
      <c r="Q20" s="23"/>
      <c r="R20" s="23"/>
      <c r="S20" s="23"/>
      <c r="T20" s="23"/>
      <c r="U20" s="23"/>
      <c r="V20" s="23"/>
      <c r="W20" s="23"/>
    </row>
    <row r="21" ht="18.75" customHeight="1" spans="1:23">
      <c r="A21" s="24"/>
      <c r="B21" s="24"/>
      <c r="C21" s="20" t="s">
        <v>337</v>
      </c>
      <c r="D21" s="24"/>
      <c r="E21" s="24"/>
      <c r="F21" s="24"/>
      <c r="G21" s="24"/>
      <c r="H21" s="24"/>
      <c r="I21" s="23">
        <v>26000</v>
      </c>
      <c r="J21" s="23"/>
      <c r="K21" s="23"/>
      <c r="L21" s="23"/>
      <c r="M21" s="23"/>
      <c r="N21" s="23">
        <v>26000</v>
      </c>
      <c r="O21" s="23"/>
      <c r="P21" s="23"/>
      <c r="Q21" s="23"/>
      <c r="R21" s="23"/>
      <c r="S21" s="23"/>
      <c r="T21" s="23"/>
      <c r="U21" s="23"/>
      <c r="V21" s="23"/>
      <c r="W21" s="23"/>
    </row>
    <row r="22" ht="18.75" customHeight="1" spans="1:23">
      <c r="A22" s="29" t="s">
        <v>329</v>
      </c>
      <c r="B22" s="29" t="s">
        <v>338</v>
      </c>
      <c r="C22" s="29" t="s">
        <v>337</v>
      </c>
      <c r="D22" s="29" t="s">
        <v>71</v>
      </c>
      <c r="E22" s="29" t="s">
        <v>145</v>
      </c>
      <c r="F22" s="29" t="s">
        <v>146</v>
      </c>
      <c r="G22" s="29" t="s">
        <v>306</v>
      </c>
      <c r="H22" s="29" t="s">
        <v>307</v>
      </c>
      <c r="I22" s="23">
        <v>26000</v>
      </c>
      <c r="J22" s="23"/>
      <c r="K22" s="23"/>
      <c r="L22" s="23"/>
      <c r="M22" s="23"/>
      <c r="N22" s="23">
        <v>26000</v>
      </c>
      <c r="O22" s="23"/>
      <c r="P22" s="23"/>
      <c r="Q22" s="23"/>
      <c r="R22" s="23"/>
      <c r="S22" s="23"/>
      <c r="T22" s="23"/>
      <c r="U22" s="23"/>
      <c r="V22" s="23"/>
      <c r="W22" s="23"/>
    </row>
    <row r="23" ht="18.75" customHeight="1" spans="1:23">
      <c r="A23" s="24"/>
      <c r="B23" s="24"/>
      <c r="C23" s="20" t="s">
        <v>339</v>
      </c>
      <c r="D23" s="24"/>
      <c r="E23" s="24"/>
      <c r="F23" s="24"/>
      <c r="G23" s="24"/>
      <c r="H23" s="24"/>
      <c r="I23" s="23">
        <v>1000</v>
      </c>
      <c r="J23" s="23"/>
      <c r="K23" s="23"/>
      <c r="L23" s="23"/>
      <c r="M23" s="23"/>
      <c r="N23" s="23">
        <v>1000</v>
      </c>
      <c r="O23" s="23"/>
      <c r="P23" s="23"/>
      <c r="Q23" s="23"/>
      <c r="R23" s="23"/>
      <c r="S23" s="23"/>
      <c r="T23" s="23"/>
      <c r="U23" s="23"/>
      <c r="V23" s="23"/>
      <c r="W23" s="23"/>
    </row>
    <row r="24" ht="18.75" customHeight="1" spans="1:23">
      <c r="A24" s="29" t="s">
        <v>329</v>
      </c>
      <c r="B24" s="29" t="s">
        <v>340</v>
      </c>
      <c r="C24" s="29" t="s">
        <v>339</v>
      </c>
      <c r="D24" s="29" t="s">
        <v>71</v>
      </c>
      <c r="E24" s="29" t="s">
        <v>145</v>
      </c>
      <c r="F24" s="29" t="s">
        <v>146</v>
      </c>
      <c r="G24" s="29" t="s">
        <v>306</v>
      </c>
      <c r="H24" s="29" t="s">
        <v>307</v>
      </c>
      <c r="I24" s="23">
        <v>1000</v>
      </c>
      <c r="J24" s="23"/>
      <c r="K24" s="23"/>
      <c r="L24" s="23"/>
      <c r="M24" s="23"/>
      <c r="N24" s="23">
        <v>1000</v>
      </c>
      <c r="O24" s="23"/>
      <c r="P24" s="23"/>
      <c r="Q24" s="23"/>
      <c r="R24" s="23"/>
      <c r="S24" s="23"/>
      <c r="T24" s="23"/>
      <c r="U24" s="23"/>
      <c r="V24" s="23"/>
      <c r="W24" s="23"/>
    </row>
    <row r="25" ht="18.75" customHeight="1" spans="1:23">
      <c r="A25" s="24"/>
      <c r="B25" s="24"/>
      <c r="C25" s="20" t="s">
        <v>341</v>
      </c>
      <c r="D25" s="24"/>
      <c r="E25" s="24"/>
      <c r="F25" s="24"/>
      <c r="G25" s="24"/>
      <c r="H25" s="24"/>
      <c r="I25" s="23">
        <v>168080</v>
      </c>
      <c r="J25" s="23">
        <v>168080</v>
      </c>
      <c r="K25" s="23">
        <v>168080</v>
      </c>
      <c r="L25" s="23"/>
      <c r="M25" s="23"/>
      <c r="N25" s="23"/>
      <c r="O25" s="23"/>
      <c r="P25" s="23"/>
      <c r="Q25" s="23"/>
      <c r="R25" s="23"/>
      <c r="S25" s="23"/>
      <c r="T25" s="23"/>
      <c r="U25" s="23"/>
      <c r="V25" s="23"/>
      <c r="W25" s="23"/>
    </row>
    <row r="26" ht="18.75" customHeight="1" spans="1:23">
      <c r="A26" s="29" t="s">
        <v>324</v>
      </c>
      <c r="B26" s="29" t="s">
        <v>342</v>
      </c>
      <c r="C26" s="29" t="s">
        <v>341</v>
      </c>
      <c r="D26" s="29" t="s">
        <v>71</v>
      </c>
      <c r="E26" s="29" t="s">
        <v>110</v>
      </c>
      <c r="F26" s="29" t="s">
        <v>111</v>
      </c>
      <c r="G26" s="29" t="s">
        <v>306</v>
      </c>
      <c r="H26" s="29" t="s">
        <v>307</v>
      </c>
      <c r="I26" s="23">
        <v>168080</v>
      </c>
      <c r="J26" s="23">
        <v>168080</v>
      </c>
      <c r="K26" s="23">
        <v>168080</v>
      </c>
      <c r="L26" s="23"/>
      <c r="M26" s="23"/>
      <c r="N26" s="23"/>
      <c r="O26" s="23"/>
      <c r="P26" s="23"/>
      <c r="Q26" s="23"/>
      <c r="R26" s="23"/>
      <c r="S26" s="23"/>
      <c r="T26" s="23"/>
      <c r="U26" s="23"/>
      <c r="V26" s="23"/>
      <c r="W26" s="23"/>
    </row>
    <row r="27" ht="18.75" customHeight="1" spans="1:23">
      <c r="A27" s="24"/>
      <c r="B27" s="24"/>
      <c r="C27" s="20" t="s">
        <v>343</v>
      </c>
      <c r="D27" s="24"/>
      <c r="E27" s="24"/>
      <c r="F27" s="24"/>
      <c r="G27" s="24"/>
      <c r="H27" s="24"/>
      <c r="I27" s="23">
        <v>400000</v>
      </c>
      <c r="J27" s="23">
        <v>400000</v>
      </c>
      <c r="K27" s="23">
        <v>400000</v>
      </c>
      <c r="L27" s="23"/>
      <c r="M27" s="23"/>
      <c r="N27" s="23"/>
      <c r="O27" s="23"/>
      <c r="P27" s="23"/>
      <c r="Q27" s="23"/>
      <c r="R27" s="23"/>
      <c r="S27" s="23"/>
      <c r="T27" s="23"/>
      <c r="U27" s="23"/>
      <c r="V27" s="23"/>
      <c r="W27" s="23"/>
    </row>
    <row r="28" ht="18.75" customHeight="1" spans="1:23">
      <c r="A28" s="29" t="s">
        <v>324</v>
      </c>
      <c r="B28" s="29" t="s">
        <v>344</v>
      </c>
      <c r="C28" s="29" t="s">
        <v>343</v>
      </c>
      <c r="D28" s="29" t="s">
        <v>71</v>
      </c>
      <c r="E28" s="29" t="s">
        <v>116</v>
      </c>
      <c r="F28" s="29" t="s">
        <v>117</v>
      </c>
      <c r="G28" s="29" t="s">
        <v>306</v>
      </c>
      <c r="H28" s="29" t="s">
        <v>307</v>
      </c>
      <c r="I28" s="23">
        <v>400000</v>
      </c>
      <c r="J28" s="23">
        <v>400000</v>
      </c>
      <c r="K28" s="23">
        <v>400000</v>
      </c>
      <c r="L28" s="23"/>
      <c r="M28" s="23"/>
      <c r="N28" s="23"/>
      <c r="O28" s="23"/>
      <c r="P28" s="23"/>
      <c r="Q28" s="23"/>
      <c r="R28" s="23"/>
      <c r="S28" s="23"/>
      <c r="T28" s="23"/>
      <c r="U28" s="23"/>
      <c r="V28" s="23"/>
      <c r="W28" s="23"/>
    </row>
    <row r="29" ht="18.75" customHeight="1" spans="1:23">
      <c r="A29" s="24"/>
      <c r="B29" s="24"/>
      <c r="C29" s="20" t="s">
        <v>345</v>
      </c>
      <c r="D29" s="24"/>
      <c r="E29" s="24"/>
      <c r="F29" s="24"/>
      <c r="G29" s="24"/>
      <c r="H29" s="24"/>
      <c r="I29" s="23">
        <v>860000</v>
      </c>
      <c r="J29" s="23">
        <v>860000</v>
      </c>
      <c r="K29" s="23">
        <v>860000</v>
      </c>
      <c r="L29" s="23"/>
      <c r="M29" s="23"/>
      <c r="N29" s="23"/>
      <c r="O29" s="23"/>
      <c r="P29" s="23"/>
      <c r="Q29" s="23"/>
      <c r="R29" s="23"/>
      <c r="S29" s="23"/>
      <c r="T29" s="23"/>
      <c r="U29" s="23"/>
      <c r="V29" s="23"/>
      <c r="W29" s="23"/>
    </row>
    <row r="30" ht="18.75" customHeight="1" spans="1:23">
      <c r="A30" s="29" t="s">
        <v>324</v>
      </c>
      <c r="B30" s="29" t="s">
        <v>346</v>
      </c>
      <c r="C30" s="29" t="s">
        <v>345</v>
      </c>
      <c r="D30" s="29" t="s">
        <v>71</v>
      </c>
      <c r="E30" s="29" t="s">
        <v>106</v>
      </c>
      <c r="F30" s="29" t="s">
        <v>107</v>
      </c>
      <c r="G30" s="29" t="s">
        <v>347</v>
      </c>
      <c r="H30" s="29" t="s">
        <v>348</v>
      </c>
      <c r="I30" s="23">
        <v>858700</v>
      </c>
      <c r="J30" s="23">
        <v>858700</v>
      </c>
      <c r="K30" s="23">
        <v>858700</v>
      </c>
      <c r="L30" s="23"/>
      <c r="M30" s="23"/>
      <c r="N30" s="23"/>
      <c r="O30" s="23"/>
      <c r="P30" s="23"/>
      <c r="Q30" s="23"/>
      <c r="R30" s="23"/>
      <c r="S30" s="23"/>
      <c r="T30" s="23"/>
      <c r="U30" s="23"/>
      <c r="V30" s="23"/>
      <c r="W30" s="23"/>
    </row>
    <row r="31" ht="18.75" customHeight="1" spans="1:23">
      <c r="A31" s="29" t="s">
        <v>324</v>
      </c>
      <c r="B31" s="29" t="s">
        <v>346</v>
      </c>
      <c r="C31" s="29" t="s">
        <v>345</v>
      </c>
      <c r="D31" s="29" t="s">
        <v>71</v>
      </c>
      <c r="E31" s="29" t="s">
        <v>116</v>
      </c>
      <c r="F31" s="29" t="s">
        <v>117</v>
      </c>
      <c r="G31" s="29" t="s">
        <v>306</v>
      </c>
      <c r="H31" s="29" t="s">
        <v>307</v>
      </c>
      <c r="I31" s="23">
        <v>1300</v>
      </c>
      <c r="J31" s="23">
        <v>1300</v>
      </c>
      <c r="K31" s="23">
        <v>1300</v>
      </c>
      <c r="L31" s="23"/>
      <c r="M31" s="23"/>
      <c r="N31" s="23"/>
      <c r="O31" s="23"/>
      <c r="P31" s="23"/>
      <c r="Q31" s="23"/>
      <c r="R31" s="23"/>
      <c r="S31" s="23"/>
      <c r="T31" s="23"/>
      <c r="U31" s="23"/>
      <c r="V31" s="23"/>
      <c r="W31" s="23"/>
    </row>
    <row r="32" ht="18.75" customHeight="1" spans="1:23">
      <c r="A32" s="24"/>
      <c r="B32" s="24"/>
      <c r="C32" s="20" t="s">
        <v>349</v>
      </c>
      <c r="D32" s="24"/>
      <c r="E32" s="24"/>
      <c r="F32" s="24"/>
      <c r="G32" s="24"/>
      <c r="H32" s="24"/>
      <c r="I32" s="23">
        <v>405520</v>
      </c>
      <c r="J32" s="23">
        <v>405520</v>
      </c>
      <c r="K32" s="23">
        <v>405520</v>
      </c>
      <c r="L32" s="23"/>
      <c r="M32" s="23"/>
      <c r="N32" s="23"/>
      <c r="O32" s="23"/>
      <c r="P32" s="23"/>
      <c r="Q32" s="23"/>
      <c r="R32" s="23"/>
      <c r="S32" s="23"/>
      <c r="T32" s="23"/>
      <c r="U32" s="23"/>
      <c r="V32" s="23"/>
      <c r="W32" s="23"/>
    </row>
    <row r="33" ht="18.75" customHeight="1" spans="1:23">
      <c r="A33" s="29" t="s">
        <v>324</v>
      </c>
      <c r="B33" s="29" t="s">
        <v>350</v>
      </c>
      <c r="C33" s="29" t="s">
        <v>349</v>
      </c>
      <c r="D33" s="29" t="s">
        <v>71</v>
      </c>
      <c r="E33" s="29" t="s">
        <v>106</v>
      </c>
      <c r="F33" s="29" t="s">
        <v>107</v>
      </c>
      <c r="G33" s="29" t="s">
        <v>347</v>
      </c>
      <c r="H33" s="29" t="s">
        <v>348</v>
      </c>
      <c r="I33" s="23">
        <v>393000</v>
      </c>
      <c r="J33" s="23">
        <v>393000</v>
      </c>
      <c r="K33" s="23">
        <v>393000</v>
      </c>
      <c r="L33" s="23"/>
      <c r="M33" s="23"/>
      <c r="N33" s="23"/>
      <c r="O33" s="23"/>
      <c r="P33" s="23"/>
      <c r="Q33" s="23"/>
      <c r="R33" s="23"/>
      <c r="S33" s="23"/>
      <c r="T33" s="23"/>
      <c r="U33" s="23"/>
      <c r="V33" s="23"/>
      <c r="W33" s="23"/>
    </row>
    <row r="34" ht="18.75" customHeight="1" spans="1:23">
      <c r="A34" s="29" t="s">
        <v>324</v>
      </c>
      <c r="B34" s="29" t="s">
        <v>350</v>
      </c>
      <c r="C34" s="29" t="s">
        <v>349</v>
      </c>
      <c r="D34" s="29" t="s">
        <v>71</v>
      </c>
      <c r="E34" s="29" t="s">
        <v>116</v>
      </c>
      <c r="F34" s="29" t="s">
        <v>117</v>
      </c>
      <c r="G34" s="29" t="s">
        <v>306</v>
      </c>
      <c r="H34" s="29" t="s">
        <v>307</v>
      </c>
      <c r="I34" s="23">
        <v>12520</v>
      </c>
      <c r="J34" s="23">
        <v>12520</v>
      </c>
      <c r="K34" s="23">
        <v>12520</v>
      </c>
      <c r="L34" s="23"/>
      <c r="M34" s="23"/>
      <c r="N34" s="23"/>
      <c r="O34" s="23"/>
      <c r="P34" s="23"/>
      <c r="Q34" s="23"/>
      <c r="R34" s="23"/>
      <c r="S34" s="23"/>
      <c r="T34" s="23"/>
      <c r="U34" s="23"/>
      <c r="V34" s="23"/>
      <c r="W34" s="23"/>
    </row>
    <row r="35" ht="18.75" customHeight="1" spans="1:23">
      <c r="A35" s="24"/>
      <c r="B35" s="24"/>
      <c r="C35" s="20" t="s">
        <v>351</v>
      </c>
      <c r="D35" s="24"/>
      <c r="E35" s="24"/>
      <c r="F35" s="24"/>
      <c r="G35" s="24"/>
      <c r="H35" s="24"/>
      <c r="I35" s="23">
        <v>331600</v>
      </c>
      <c r="J35" s="23"/>
      <c r="K35" s="23"/>
      <c r="L35" s="23"/>
      <c r="M35" s="23"/>
      <c r="N35" s="23">
        <v>331600</v>
      </c>
      <c r="O35" s="23"/>
      <c r="P35" s="23"/>
      <c r="Q35" s="23"/>
      <c r="R35" s="23"/>
      <c r="S35" s="23"/>
      <c r="T35" s="23"/>
      <c r="U35" s="23"/>
      <c r="V35" s="23"/>
      <c r="W35" s="23"/>
    </row>
    <row r="36" ht="18.75" customHeight="1" spans="1:23">
      <c r="A36" s="29" t="s">
        <v>329</v>
      </c>
      <c r="B36" s="29" t="s">
        <v>352</v>
      </c>
      <c r="C36" s="29" t="s">
        <v>351</v>
      </c>
      <c r="D36" s="29" t="s">
        <v>71</v>
      </c>
      <c r="E36" s="29" t="s">
        <v>108</v>
      </c>
      <c r="F36" s="29" t="s">
        <v>109</v>
      </c>
      <c r="G36" s="29" t="s">
        <v>306</v>
      </c>
      <c r="H36" s="29" t="s">
        <v>307</v>
      </c>
      <c r="I36" s="23">
        <v>331600</v>
      </c>
      <c r="J36" s="23"/>
      <c r="K36" s="23"/>
      <c r="L36" s="23"/>
      <c r="M36" s="23"/>
      <c r="N36" s="23">
        <v>331600</v>
      </c>
      <c r="O36" s="23"/>
      <c r="P36" s="23"/>
      <c r="Q36" s="23"/>
      <c r="R36" s="23"/>
      <c r="S36" s="23"/>
      <c r="T36" s="23"/>
      <c r="U36" s="23"/>
      <c r="V36" s="23"/>
      <c r="W36" s="23"/>
    </row>
    <row r="37" ht="18.75" customHeight="1" spans="1:23">
      <c r="A37" s="24"/>
      <c r="B37" s="24"/>
      <c r="C37" s="20" t="s">
        <v>353</v>
      </c>
      <c r="D37" s="24"/>
      <c r="E37" s="24"/>
      <c r="F37" s="24"/>
      <c r="G37" s="24"/>
      <c r="H37" s="24"/>
      <c r="I37" s="23">
        <v>26100</v>
      </c>
      <c r="J37" s="23"/>
      <c r="K37" s="23"/>
      <c r="L37" s="23"/>
      <c r="M37" s="23"/>
      <c r="N37" s="23">
        <v>26100</v>
      </c>
      <c r="O37" s="23"/>
      <c r="P37" s="23"/>
      <c r="Q37" s="23"/>
      <c r="R37" s="23"/>
      <c r="S37" s="23"/>
      <c r="T37" s="23"/>
      <c r="U37" s="23"/>
      <c r="V37" s="23"/>
      <c r="W37" s="23"/>
    </row>
    <row r="38" ht="18.75" customHeight="1" spans="1:23">
      <c r="A38" s="29" t="s">
        <v>354</v>
      </c>
      <c r="B38" s="29" t="s">
        <v>355</v>
      </c>
      <c r="C38" s="29" t="s">
        <v>353</v>
      </c>
      <c r="D38" s="29" t="s">
        <v>71</v>
      </c>
      <c r="E38" s="29" t="s">
        <v>116</v>
      </c>
      <c r="F38" s="29" t="s">
        <v>117</v>
      </c>
      <c r="G38" s="29" t="s">
        <v>278</v>
      </c>
      <c r="H38" s="29" t="s">
        <v>279</v>
      </c>
      <c r="I38" s="23">
        <v>26100</v>
      </c>
      <c r="J38" s="23"/>
      <c r="K38" s="23"/>
      <c r="L38" s="23"/>
      <c r="M38" s="23"/>
      <c r="N38" s="23">
        <v>26100</v>
      </c>
      <c r="O38" s="23"/>
      <c r="P38" s="23"/>
      <c r="Q38" s="23"/>
      <c r="R38" s="23"/>
      <c r="S38" s="23"/>
      <c r="T38" s="23"/>
      <c r="U38" s="23"/>
      <c r="V38" s="23"/>
      <c r="W38" s="23"/>
    </row>
    <row r="39" ht="18.75" customHeight="1" spans="1:23">
      <c r="A39" s="24"/>
      <c r="B39" s="24"/>
      <c r="C39" s="20" t="s">
        <v>356</v>
      </c>
      <c r="D39" s="24"/>
      <c r="E39" s="24"/>
      <c r="F39" s="24"/>
      <c r="G39" s="24"/>
      <c r="H39" s="24"/>
      <c r="I39" s="23">
        <v>446650</v>
      </c>
      <c r="J39" s="23"/>
      <c r="K39" s="23"/>
      <c r="L39" s="23"/>
      <c r="M39" s="23"/>
      <c r="N39" s="23">
        <v>446650</v>
      </c>
      <c r="O39" s="23"/>
      <c r="P39" s="23"/>
      <c r="Q39" s="23"/>
      <c r="R39" s="23"/>
      <c r="S39" s="23"/>
      <c r="T39" s="23"/>
      <c r="U39" s="23"/>
      <c r="V39" s="23"/>
      <c r="W39" s="23"/>
    </row>
    <row r="40" ht="18.75" customHeight="1" spans="1:23">
      <c r="A40" s="29" t="s">
        <v>324</v>
      </c>
      <c r="B40" s="29" t="s">
        <v>357</v>
      </c>
      <c r="C40" s="29" t="s">
        <v>356</v>
      </c>
      <c r="D40" s="29" t="s">
        <v>71</v>
      </c>
      <c r="E40" s="29" t="s">
        <v>112</v>
      </c>
      <c r="F40" s="29" t="s">
        <v>113</v>
      </c>
      <c r="G40" s="29" t="s">
        <v>306</v>
      </c>
      <c r="H40" s="29" t="s">
        <v>307</v>
      </c>
      <c r="I40" s="23">
        <v>446650</v>
      </c>
      <c r="J40" s="23"/>
      <c r="K40" s="23"/>
      <c r="L40" s="23"/>
      <c r="M40" s="23"/>
      <c r="N40" s="23">
        <v>446650</v>
      </c>
      <c r="O40" s="23"/>
      <c r="P40" s="23"/>
      <c r="Q40" s="23"/>
      <c r="R40" s="23"/>
      <c r="S40" s="23"/>
      <c r="T40" s="23"/>
      <c r="U40" s="23"/>
      <c r="V40" s="23"/>
      <c r="W40" s="23"/>
    </row>
    <row r="41" ht="18.75" customHeight="1" spans="1:23">
      <c r="A41" s="24"/>
      <c r="B41" s="24"/>
      <c r="C41" s="20" t="s">
        <v>358</v>
      </c>
      <c r="D41" s="24"/>
      <c r="E41" s="24"/>
      <c r="F41" s="24"/>
      <c r="G41" s="24"/>
      <c r="H41" s="24"/>
      <c r="I41" s="23">
        <v>50000</v>
      </c>
      <c r="J41" s="23">
        <v>50000</v>
      </c>
      <c r="K41" s="23">
        <v>50000</v>
      </c>
      <c r="L41" s="23"/>
      <c r="M41" s="23"/>
      <c r="N41" s="23"/>
      <c r="O41" s="23"/>
      <c r="P41" s="23"/>
      <c r="Q41" s="23"/>
      <c r="R41" s="23"/>
      <c r="S41" s="23"/>
      <c r="T41" s="23"/>
      <c r="U41" s="23"/>
      <c r="V41" s="23"/>
      <c r="W41" s="23"/>
    </row>
    <row r="42" ht="18.75" customHeight="1" spans="1:23">
      <c r="A42" s="29" t="s">
        <v>324</v>
      </c>
      <c r="B42" s="29" t="s">
        <v>359</v>
      </c>
      <c r="C42" s="29" t="s">
        <v>358</v>
      </c>
      <c r="D42" s="29" t="s">
        <v>71</v>
      </c>
      <c r="E42" s="29" t="s">
        <v>116</v>
      </c>
      <c r="F42" s="29" t="s">
        <v>117</v>
      </c>
      <c r="G42" s="29" t="s">
        <v>278</v>
      </c>
      <c r="H42" s="29" t="s">
        <v>279</v>
      </c>
      <c r="I42" s="23">
        <v>50000</v>
      </c>
      <c r="J42" s="23">
        <v>50000</v>
      </c>
      <c r="K42" s="23">
        <v>50000</v>
      </c>
      <c r="L42" s="23"/>
      <c r="M42" s="23"/>
      <c r="N42" s="23"/>
      <c r="O42" s="23"/>
      <c r="P42" s="23"/>
      <c r="Q42" s="23"/>
      <c r="R42" s="23"/>
      <c r="S42" s="23"/>
      <c r="T42" s="23"/>
      <c r="U42" s="23"/>
      <c r="V42" s="23"/>
      <c r="W42" s="23"/>
    </row>
    <row r="43" ht="18.75" customHeight="1" spans="1:23">
      <c r="A43" s="24"/>
      <c r="B43" s="24"/>
      <c r="C43" s="20" t="s">
        <v>360</v>
      </c>
      <c r="D43" s="24"/>
      <c r="E43" s="24"/>
      <c r="F43" s="24"/>
      <c r="G43" s="24"/>
      <c r="H43" s="24"/>
      <c r="I43" s="23">
        <v>220000</v>
      </c>
      <c r="J43" s="23"/>
      <c r="K43" s="23"/>
      <c r="L43" s="23"/>
      <c r="M43" s="23"/>
      <c r="N43" s="23">
        <v>220000</v>
      </c>
      <c r="O43" s="23"/>
      <c r="P43" s="23"/>
      <c r="Q43" s="23"/>
      <c r="R43" s="23"/>
      <c r="S43" s="23"/>
      <c r="T43" s="23"/>
      <c r="U43" s="23"/>
      <c r="V43" s="23"/>
      <c r="W43" s="23"/>
    </row>
    <row r="44" ht="18.75" customHeight="1" spans="1:23">
      <c r="A44" s="29" t="s">
        <v>324</v>
      </c>
      <c r="B44" s="29" t="s">
        <v>361</v>
      </c>
      <c r="C44" s="29" t="s">
        <v>360</v>
      </c>
      <c r="D44" s="29" t="s">
        <v>71</v>
      </c>
      <c r="E44" s="29" t="s">
        <v>114</v>
      </c>
      <c r="F44" s="29" t="s">
        <v>115</v>
      </c>
      <c r="G44" s="29" t="s">
        <v>362</v>
      </c>
      <c r="H44" s="29" t="s">
        <v>363</v>
      </c>
      <c r="I44" s="23">
        <v>220000</v>
      </c>
      <c r="J44" s="23"/>
      <c r="K44" s="23"/>
      <c r="L44" s="23"/>
      <c r="M44" s="23"/>
      <c r="N44" s="23">
        <v>220000</v>
      </c>
      <c r="O44" s="23"/>
      <c r="P44" s="23"/>
      <c r="Q44" s="23"/>
      <c r="R44" s="23"/>
      <c r="S44" s="23"/>
      <c r="T44" s="23"/>
      <c r="U44" s="23"/>
      <c r="V44" s="23"/>
      <c r="W44" s="23"/>
    </row>
    <row r="45" ht="18.75" customHeight="1" spans="1:23">
      <c r="A45" s="24"/>
      <c r="B45" s="24"/>
      <c r="C45" s="20" t="s">
        <v>364</v>
      </c>
      <c r="D45" s="24"/>
      <c r="E45" s="24"/>
      <c r="F45" s="24"/>
      <c r="G45" s="24"/>
      <c r="H45" s="24"/>
      <c r="I45" s="23">
        <v>189200</v>
      </c>
      <c r="J45" s="23"/>
      <c r="K45" s="23"/>
      <c r="L45" s="23"/>
      <c r="M45" s="23"/>
      <c r="N45" s="23">
        <v>189200</v>
      </c>
      <c r="O45" s="23"/>
      <c r="P45" s="23"/>
      <c r="Q45" s="23"/>
      <c r="R45" s="23"/>
      <c r="S45" s="23"/>
      <c r="T45" s="23"/>
      <c r="U45" s="23"/>
      <c r="V45" s="23"/>
      <c r="W45" s="23"/>
    </row>
    <row r="46" ht="18.75" customHeight="1" spans="1:23">
      <c r="A46" s="29" t="s">
        <v>329</v>
      </c>
      <c r="B46" s="29" t="s">
        <v>365</v>
      </c>
      <c r="C46" s="29" t="s">
        <v>364</v>
      </c>
      <c r="D46" s="29" t="s">
        <v>71</v>
      </c>
      <c r="E46" s="29" t="s">
        <v>145</v>
      </c>
      <c r="F46" s="29" t="s">
        <v>146</v>
      </c>
      <c r="G46" s="29" t="s">
        <v>347</v>
      </c>
      <c r="H46" s="29" t="s">
        <v>348</v>
      </c>
      <c r="I46" s="23">
        <v>189200</v>
      </c>
      <c r="J46" s="23"/>
      <c r="K46" s="23"/>
      <c r="L46" s="23"/>
      <c r="M46" s="23"/>
      <c r="N46" s="23">
        <v>189200</v>
      </c>
      <c r="O46" s="23"/>
      <c r="P46" s="23"/>
      <c r="Q46" s="23"/>
      <c r="R46" s="23"/>
      <c r="S46" s="23"/>
      <c r="T46" s="23"/>
      <c r="U46" s="23"/>
      <c r="V46" s="23"/>
      <c r="W46" s="23"/>
    </row>
    <row r="47" ht="18.75" customHeight="1" spans="1:23">
      <c r="A47" s="24"/>
      <c r="B47" s="24"/>
      <c r="C47" s="20" t="s">
        <v>366</v>
      </c>
      <c r="D47" s="24"/>
      <c r="E47" s="24"/>
      <c r="F47" s="24"/>
      <c r="G47" s="24"/>
      <c r="H47" s="24"/>
      <c r="I47" s="23">
        <v>30000</v>
      </c>
      <c r="J47" s="23">
        <v>30000</v>
      </c>
      <c r="K47" s="23">
        <v>30000</v>
      </c>
      <c r="L47" s="23"/>
      <c r="M47" s="23"/>
      <c r="N47" s="23"/>
      <c r="O47" s="23"/>
      <c r="P47" s="23"/>
      <c r="Q47" s="23"/>
      <c r="R47" s="23"/>
      <c r="S47" s="23"/>
      <c r="T47" s="23"/>
      <c r="U47" s="23"/>
      <c r="V47" s="23"/>
      <c r="W47" s="23"/>
    </row>
    <row r="48" ht="18.75" customHeight="1" spans="1:23">
      <c r="A48" s="29" t="s">
        <v>324</v>
      </c>
      <c r="B48" s="29" t="s">
        <v>367</v>
      </c>
      <c r="C48" s="29" t="s">
        <v>366</v>
      </c>
      <c r="D48" s="29" t="s">
        <v>71</v>
      </c>
      <c r="E48" s="29" t="s">
        <v>88</v>
      </c>
      <c r="F48" s="29" t="s">
        <v>89</v>
      </c>
      <c r="G48" s="29" t="s">
        <v>278</v>
      </c>
      <c r="H48" s="29" t="s">
        <v>279</v>
      </c>
      <c r="I48" s="23">
        <v>30000</v>
      </c>
      <c r="J48" s="23">
        <v>30000</v>
      </c>
      <c r="K48" s="23">
        <v>30000</v>
      </c>
      <c r="L48" s="23"/>
      <c r="M48" s="23"/>
      <c r="N48" s="23"/>
      <c r="O48" s="23"/>
      <c r="P48" s="23"/>
      <c r="Q48" s="23"/>
      <c r="R48" s="23"/>
      <c r="S48" s="23"/>
      <c r="T48" s="23"/>
      <c r="U48" s="23"/>
      <c r="V48" s="23"/>
      <c r="W48" s="23"/>
    </row>
    <row r="49" ht="18.75" customHeight="1" spans="1:23">
      <c r="A49" s="24"/>
      <c r="B49" s="24"/>
      <c r="C49" s="20" t="s">
        <v>368</v>
      </c>
      <c r="D49" s="24"/>
      <c r="E49" s="24"/>
      <c r="F49" s="24"/>
      <c r="G49" s="24"/>
      <c r="H49" s="24"/>
      <c r="I49" s="23">
        <v>460000</v>
      </c>
      <c r="J49" s="23">
        <v>460000</v>
      </c>
      <c r="K49" s="23">
        <v>460000</v>
      </c>
      <c r="L49" s="23"/>
      <c r="M49" s="23"/>
      <c r="N49" s="23"/>
      <c r="O49" s="23"/>
      <c r="P49" s="23"/>
      <c r="Q49" s="23"/>
      <c r="R49" s="23"/>
      <c r="S49" s="23"/>
      <c r="T49" s="23"/>
      <c r="U49" s="23"/>
      <c r="V49" s="23"/>
      <c r="W49" s="23"/>
    </row>
    <row r="50" ht="18.75" customHeight="1" spans="1:23">
      <c r="A50" s="29" t="s">
        <v>324</v>
      </c>
      <c r="B50" s="29" t="s">
        <v>369</v>
      </c>
      <c r="C50" s="29" t="s">
        <v>368</v>
      </c>
      <c r="D50" s="29" t="s">
        <v>71</v>
      </c>
      <c r="E50" s="29" t="s">
        <v>88</v>
      </c>
      <c r="F50" s="29" t="s">
        <v>89</v>
      </c>
      <c r="G50" s="29" t="s">
        <v>278</v>
      </c>
      <c r="H50" s="29" t="s">
        <v>279</v>
      </c>
      <c r="I50" s="23">
        <v>290000</v>
      </c>
      <c r="J50" s="23">
        <v>290000</v>
      </c>
      <c r="K50" s="23">
        <v>290000</v>
      </c>
      <c r="L50" s="23"/>
      <c r="M50" s="23"/>
      <c r="N50" s="23"/>
      <c r="O50" s="23"/>
      <c r="P50" s="23"/>
      <c r="Q50" s="23"/>
      <c r="R50" s="23"/>
      <c r="S50" s="23"/>
      <c r="T50" s="23"/>
      <c r="U50" s="23"/>
      <c r="V50" s="23"/>
      <c r="W50" s="23"/>
    </row>
    <row r="51" ht="18.75" customHeight="1" spans="1:23">
      <c r="A51" s="29" t="s">
        <v>324</v>
      </c>
      <c r="B51" s="29" t="s">
        <v>369</v>
      </c>
      <c r="C51" s="29" t="s">
        <v>368</v>
      </c>
      <c r="D51" s="29" t="s">
        <v>71</v>
      </c>
      <c r="E51" s="29" t="s">
        <v>88</v>
      </c>
      <c r="F51" s="29" t="s">
        <v>89</v>
      </c>
      <c r="G51" s="29" t="s">
        <v>370</v>
      </c>
      <c r="H51" s="29" t="s">
        <v>371</v>
      </c>
      <c r="I51" s="23">
        <v>170000</v>
      </c>
      <c r="J51" s="23">
        <v>170000</v>
      </c>
      <c r="K51" s="23">
        <v>170000</v>
      </c>
      <c r="L51" s="23"/>
      <c r="M51" s="23"/>
      <c r="N51" s="23"/>
      <c r="O51" s="23"/>
      <c r="P51" s="23"/>
      <c r="Q51" s="23"/>
      <c r="R51" s="23"/>
      <c r="S51" s="23"/>
      <c r="T51" s="23"/>
      <c r="U51" s="23"/>
      <c r="V51" s="23"/>
      <c r="W51" s="23"/>
    </row>
    <row r="52" ht="18.75" customHeight="1" spans="1:23">
      <c r="A52" s="24"/>
      <c r="B52" s="24"/>
      <c r="C52" s="20" t="s">
        <v>372</v>
      </c>
      <c r="D52" s="24"/>
      <c r="E52" s="24"/>
      <c r="F52" s="24"/>
      <c r="G52" s="24"/>
      <c r="H52" s="24"/>
      <c r="I52" s="23">
        <v>50000</v>
      </c>
      <c r="J52" s="23">
        <v>50000</v>
      </c>
      <c r="K52" s="23">
        <v>50000</v>
      </c>
      <c r="L52" s="23"/>
      <c r="M52" s="23"/>
      <c r="N52" s="23"/>
      <c r="O52" s="23"/>
      <c r="P52" s="23"/>
      <c r="Q52" s="23"/>
      <c r="R52" s="23"/>
      <c r="S52" s="23"/>
      <c r="T52" s="23"/>
      <c r="U52" s="23"/>
      <c r="V52" s="23"/>
      <c r="W52" s="23"/>
    </row>
    <row r="53" ht="18.75" customHeight="1" spans="1:23">
      <c r="A53" s="29" t="s">
        <v>324</v>
      </c>
      <c r="B53" s="29" t="s">
        <v>373</v>
      </c>
      <c r="C53" s="29" t="s">
        <v>372</v>
      </c>
      <c r="D53" s="29" t="s">
        <v>71</v>
      </c>
      <c r="E53" s="29" t="s">
        <v>88</v>
      </c>
      <c r="F53" s="29" t="s">
        <v>89</v>
      </c>
      <c r="G53" s="29" t="s">
        <v>278</v>
      </c>
      <c r="H53" s="29" t="s">
        <v>279</v>
      </c>
      <c r="I53" s="23">
        <v>50000</v>
      </c>
      <c r="J53" s="23">
        <v>50000</v>
      </c>
      <c r="K53" s="23">
        <v>50000</v>
      </c>
      <c r="L53" s="23"/>
      <c r="M53" s="23"/>
      <c r="N53" s="23"/>
      <c r="O53" s="23"/>
      <c r="P53" s="23"/>
      <c r="Q53" s="23"/>
      <c r="R53" s="23"/>
      <c r="S53" s="23"/>
      <c r="T53" s="23"/>
      <c r="U53" s="23"/>
      <c r="V53" s="23"/>
      <c r="W53" s="23"/>
    </row>
    <row r="54" ht="18.75" customHeight="1" spans="1:23">
      <c r="A54" s="24"/>
      <c r="B54" s="24"/>
      <c r="C54" s="20" t="s">
        <v>374</v>
      </c>
      <c r="D54" s="24"/>
      <c r="E54" s="24"/>
      <c r="F54" s="24"/>
      <c r="G54" s="24"/>
      <c r="H54" s="24"/>
      <c r="I54" s="23">
        <v>53000</v>
      </c>
      <c r="J54" s="23"/>
      <c r="K54" s="23"/>
      <c r="L54" s="23"/>
      <c r="M54" s="23"/>
      <c r="N54" s="23">
        <v>53000</v>
      </c>
      <c r="O54" s="23"/>
      <c r="P54" s="23"/>
      <c r="Q54" s="23"/>
      <c r="R54" s="23"/>
      <c r="S54" s="23"/>
      <c r="T54" s="23"/>
      <c r="U54" s="23"/>
      <c r="V54" s="23"/>
      <c r="W54" s="23"/>
    </row>
    <row r="55" ht="18.75" customHeight="1" spans="1:23">
      <c r="A55" s="29" t="s">
        <v>329</v>
      </c>
      <c r="B55" s="29" t="s">
        <v>375</v>
      </c>
      <c r="C55" s="29" t="s">
        <v>374</v>
      </c>
      <c r="D55" s="29" t="s">
        <v>71</v>
      </c>
      <c r="E55" s="29" t="s">
        <v>116</v>
      </c>
      <c r="F55" s="29" t="s">
        <v>117</v>
      </c>
      <c r="G55" s="29" t="s">
        <v>306</v>
      </c>
      <c r="H55" s="29" t="s">
        <v>307</v>
      </c>
      <c r="I55" s="23">
        <v>53000</v>
      </c>
      <c r="J55" s="23"/>
      <c r="K55" s="23"/>
      <c r="L55" s="23"/>
      <c r="M55" s="23"/>
      <c r="N55" s="23">
        <v>53000</v>
      </c>
      <c r="O55" s="23"/>
      <c r="P55" s="23"/>
      <c r="Q55" s="23"/>
      <c r="R55" s="23"/>
      <c r="S55" s="23"/>
      <c r="T55" s="23"/>
      <c r="U55" s="23"/>
      <c r="V55" s="23"/>
      <c r="W55" s="23"/>
    </row>
    <row r="56" ht="18.75" customHeight="1" spans="1:23">
      <c r="A56" s="129" t="s">
        <v>56</v>
      </c>
      <c r="B56" s="129"/>
      <c r="C56" s="129"/>
      <c r="D56" s="129"/>
      <c r="E56" s="129"/>
      <c r="F56" s="129"/>
      <c r="G56" s="129"/>
      <c r="H56" s="129"/>
      <c r="I56" s="23">
        <v>4192460</v>
      </c>
      <c r="J56" s="23">
        <v>2533600</v>
      </c>
      <c r="K56" s="23">
        <v>2533600</v>
      </c>
      <c r="L56" s="23"/>
      <c r="M56" s="23"/>
      <c r="N56" s="23">
        <v>1543550</v>
      </c>
      <c r="O56" s="23"/>
      <c r="P56" s="23"/>
      <c r="Q56" s="23"/>
      <c r="R56" s="23">
        <v>115310</v>
      </c>
      <c r="S56" s="23"/>
      <c r="T56" s="23"/>
      <c r="U56" s="23"/>
      <c r="V56" s="23"/>
      <c r="W56" s="23">
        <v>115310</v>
      </c>
    </row>
  </sheetData>
  <mergeCells count="28">
    <mergeCell ref="A2:W2"/>
    <mergeCell ref="A3:H3"/>
    <mergeCell ref="J4:M4"/>
    <mergeCell ref="N4:P4"/>
    <mergeCell ref="R4:W4"/>
    <mergeCell ref="A56:H5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71"/>
  <sheetViews>
    <sheetView showZeros="0" tabSelected="1" topLeftCell="A2" workbookViewId="0">
      <selection activeCell="B37" sqref="B37:B41"/>
    </sheetView>
  </sheetViews>
  <sheetFormatPr defaultColWidth="9.14285714285714" defaultRowHeight="12" customHeight="1"/>
  <cols>
    <col min="1" max="1" width="54"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8" t="s">
        <v>376</v>
      </c>
    </row>
    <row r="2" ht="36.75" customHeight="1" spans="1:10">
      <c r="A2" s="4" t="str">
        <f>"2025"&amp;"年部门项目支出绩效目标表"</f>
        <v>2025年部门项目支出绩效目标表</v>
      </c>
      <c r="B2" s="5"/>
      <c r="C2" s="5"/>
      <c r="D2" s="5"/>
      <c r="E2" s="5"/>
      <c r="F2" s="71"/>
      <c r="G2" s="5"/>
      <c r="H2" s="71"/>
      <c r="I2" s="71"/>
      <c r="J2" s="5"/>
    </row>
    <row r="3" ht="18.75" customHeight="1" spans="1:8">
      <c r="A3" s="53" t="str">
        <f>"单位名称："&amp;"双江拉祜族佤族布朗族傣族自治县人力资源和社会保障局"</f>
        <v>单位名称：双江拉祜族佤族布朗族傣族自治县人力资源和社会保障局</v>
      </c>
      <c r="B3" s="54"/>
      <c r="C3" s="54"/>
      <c r="D3" s="54"/>
      <c r="E3" s="54"/>
      <c r="F3" s="55"/>
      <c r="G3" s="54"/>
      <c r="H3" s="55"/>
    </row>
    <row r="4" ht="18.75" customHeight="1" spans="1:10">
      <c r="A4" s="42" t="s">
        <v>377</v>
      </c>
      <c r="B4" s="42" t="s">
        <v>378</v>
      </c>
      <c r="C4" s="42" t="s">
        <v>379</v>
      </c>
      <c r="D4" s="42" t="s">
        <v>380</v>
      </c>
      <c r="E4" s="42" t="s">
        <v>381</v>
      </c>
      <c r="F4" s="56" t="s">
        <v>382</v>
      </c>
      <c r="G4" s="42" t="s">
        <v>383</v>
      </c>
      <c r="H4" s="56" t="s">
        <v>384</v>
      </c>
      <c r="I4" s="56" t="s">
        <v>385</v>
      </c>
      <c r="J4" s="42" t="s">
        <v>386</v>
      </c>
    </row>
    <row r="5" ht="18.75" customHeight="1" spans="1:10">
      <c r="A5" s="123">
        <v>1</v>
      </c>
      <c r="B5" s="123">
        <v>2</v>
      </c>
      <c r="C5" s="123">
        <v>3</v>
      </c>
      <c r="D5" s="123">
        <v>4</v>
      </c>
      <c r="E5" s="123">
        <v>5</v>
      </c>
      <c r="F5" s="123">
        <v>6</v>
      </c>
      <c r="G5" s="123">
        <v>7</v>
      </c>
      <c r="H5" s="123">
        <v>8</v>
      </c>
      <c r="I5" s="123">
        <v>9</v>
      </c>
      <c r="J5" s="123">
        <v>10</v>
      </c>
    </row>
    <row r="6" ht="18.75" customHeight="1" spans="1:10">
      <c r="A6" s="50" t="s">
        <v>71</v>
      </c>
      <c r="B6" s="45"/>
      <c r="C6" s="45"/>
      <c r="D6" s="45"/>
      <c r="E6" s="48"/>
      <c r="F6" s="124"/>
      <c r="G6" s="48"/>
      <c r="H6" s="124"/>
      <c r="I6" s="124"/>
      <c r="J6" s="48"/>
    </row>
    <row r="7" ht="18.75" customHeight="1" spans="1:10">
      <c r="A7" s="222" t="s">
        <v>326</v>
      </c>
      <c r="B7" s="126" t="s">
        <v>387</v>
      </c>
      <c r="C7" s="126" t="s">
        <v>388</v>
      </c>
      <c r="D7" s="126" t="s">
        <v>389</v>
      </c>
      <c r="E7" s="50" t="s">
        <v>390</v>
      </c>
      <c r="F7" s="126" t="s">
        <v>391</v>
      </c>
      <c r="G7" s="50" t="s">
        <v>392</v>
      </c>
      <c r="H7" s="126" t="s">
        <v>393</v>
      </c>
      <c r="I7" s="126" t="s">
        <v>394</v>
      </c>
      <c r="J7" s="50" t="s">
        <v>395</v>
      </c>
    </row>
    <row r="8" ht="18.75" customHeight="1" spans="1:10">
      <c r="A8" s="222" t="s">
        <v>326</v>
      </c>
      <c r="B8" s="126" t="s">
        <v>396</v>
      </c>
      <c r="C8" s="126" t="s">
        <v>388</v>
      </c>
      <c r="D8" s="126" t="s">
        <v>397</v>
      </c>
      <c r="E8" s="50" t="s">
        <v>398</v>
      </c>
      <c r="F8" s="126" t="s">
        <v>399</v>
      </c>
      <c r="G8" s="50" t="s">
        <v>400</v>
      </c>
      <c r="H8" s="126" t="s">
        <v>401</v>
      </c>
      <c r="I8" s="126" t="s">
        <v>394</v>
      </c>
      <c r="J8" s="50" t="s">
        <v>398</v>
      </c>
    </row>
    <row r="9" ht="18.75" customHeight="1" spans="1:10">
      <c r="A9" s="222" t="s">
        <v>326</v>
      </c>
      <c r="B9" s="126" t="s">
        <v>396</v>
      </c>
      <c r="C9" s="126" t="s">
        <v>402</v>
      </c>
      <c r="D9" s="126" t="s">
        <v>403</v>
      </c>
      <c r="E9" s="50" t="s">
        <v>404</v>
      </c>
      <c r="F9" s="126" t="s">
        <v>399</v>
      </c>
      <c r="G9" s="50" t="s">
        <v>405</v>
      </c>
      <c r="H9" s="126" t="s">
        <v>393</v>
      </c>
      <c r="I9" s="126" t="s">
        <v>394</v>
      </c>
      <c r="J9" s="50" t="s">
        <v>406</v>
      </c>
    </row>
    <row r="10" ht="18.75" customHeight="1" spans="1:10">
      <c r="A10" s="222" t="s">
        <v>326</v>
      </c>
      <c r="B10" s="126" t="s">
        <v>396</v>
      </c>
      <c r="C10" s="126" t="s">
        <v>402</v>
      </c>
      <c r="D10" s="126" t="s">
        <v>407</v>
      </c>
      <c r="E10" s="50" t="s">
        <v>408</v>
      </c>
      <c r="F10" s="126" t="s">
        <v>391</v>
      </c>
      <c r="G10" s="50" t="s">
        <v>409</v>
      </c>
      <c r="H10" s="126" t="s">
        <v>401</v>
      </c>
      <c r="I10" s="126" t="s">
        <v>394</v>
      </c>
      <c r="J10" s="50" t="s">
        <v>410</v>
      </c>
    </row>
    <row r="11" ht="18.75" customHeight="1" spans="1:10">
      <c r="A11" s="222" t="s">
        <v>326</v>
      </c>
      <c r="B11" s="126" t="s">
        <v>396</v>
      </c>
      <c r="C11" s="126" t="s">
        <v>411</v>
      </c>
      <c r="D11" s="126" t="s">
        <v>412</v>
      </c>
      <c r="E11" s="50" t="s">
        <v>413</v>
      </c>
      <c r="F11" s="126" t="s">
        <v>391</v>
      </c>
      <c r="G11" s="50" t="s">
        <v>409</v>
      </c>
      <c r="H11" s="126" t="s">
        <v>401</v>
      </c>
      <c r="I11" s="126" t="s">
        <v>394</v>
      </c>
      <c r="J11" s="50" t="s">
        <v>414</v>
      </c>
    </row>
    <row r="12" ht="18.75" customHeight="1" spans="1:10">
      <c r="A12" s="222" t="s">
        <v>335</v>
      </c>
      <c r="B12" s="126" t="s">
        <v>415</v>
      </c>
      <c r="C12" s="126" t="s">
        <v>388</v>
      </c>
      <c r="D12" s="126" t="s">
        <v>389</v>
      </c>
      <c r="E12" s="50" t="s">
        <v>416</v>
      </c>
      <c r="F12" s="126" t="s">
        <v>391</v>
      </c>
      <c r="G12" s="50" t="s">
        <v>417</v>
      </c>
      <c r="H12" s="126" t="s">
        <v>418</v>
      </c>
      <c r="I12" s="126" t="s">
        <v>394</v>
      </c>
      <c r="J12" s="50" t="s">
        <v>416</v>
      </c>
    </row>
    <row r="13" ht="18.75" customHeight="1" spans="1:10">
      <c r="A13" s="222" t="s">
        <v>335</v>
      </c>
      <c r="B13" s="126" t="s">
        <v>415</v>
      </c>
      <c r="C13" s="126" t="s">
        <v>388</v>
      </c>
      <c r="D13" s="126" t="s">
        <v>419</v>
      </c>
      <c r="E13" s="50" t="s">
        <v>420</v>
      </c>
      <c r="F13" s="126" t="s">
        <v>399</v>
      </c>
      <c r="G13" s="50" t="s">
        <v>400</v>
      </c>
      <c r="H13" s="126" t="s">
        <v>401</v>
      </c>
      <c r="I13" s="126" t="s">
        <v>394</v>
      </c>
      <c r="J13" s="50" t="s">
        <v>420</v>
      </c>
    </row>
    <row r="14" ht="18.75" customHeight="1" spans="1:10">
      <c r="A14" s="222" t="s">
        <v>335</v>
      </c>
      <c r="B14" s="126" t="s">
        <v>415</v>
      </c>
      <c r="C14" s="126" t="s">
        <v>388</v>
      </c>
      <c r="D14" s="126" t="s">
        <v>397</v>
      </c>
      <c r="E14" s="50" t="s">
        <v>421</v>
      </c>
      <c r="F14" s="126" t="s">
        <v>391</v>
      </c>
      <c r="G14" s="50" t="s">
        <v>400</v>
      </c>
      <c r="H14" s="126" t="s">
        <v>401</v>
      </c>
      <c r="I14" s="126" t="s">
        <v>394</v>
      </c>
      <c r="J14" s="50" t="s">
        <v>421</v>
      </c>
    </row>
    <row r="15" ht="18.75" customHeight="1" spans="1:10">
      <c r="A15" s="222" t="s">
        <v>335</v>
      </c>
      <c r="B15" s="126" t="s">
        <v>415</v>
      </c>
      <c r="C15" s="126" t="s">
        <v>402</v>
      </c>
      <c r="D15" s="126" t="s">
        <v>407</v>
      </c>
      <c r="E15" s="50" t="s">
        <v>422</v>
      </c>
      <c r="F15" s="126" t="s">
        <v>391</v>
      </c>
      <c r="G15" s="50" t="s">
        <v>423</v>
      </c>
      <c r="H15" s="126" t="s">
        <v>401</v>
      </c>
      <c r="I15" s="126" t="s">
        <v>394</v>
      </c>
      <c r="J15" s="50" t="s">
        <v>422</v>
      </c>
    </row>
    <row r="16" ht="18.75" customHeight="1" spans="1:10">
      <c r="A16" s="222" t="s">
        <v>335</v>
      </c>
      <c r="B16" s="126" t="s">
        <v>415</v>
      </c>
      <c r="C16" s="126" t="s">
        <v>411</v>
      </c>
      <c r="D16" s="126" t="s">
        <v>412</v>
      </c>
      <c r="E16" s="50" t="s">
        <v>424</v>
      </c>
      <c r="F16" s="126" t="s">
        <v>391</v>
      </c>
      <c r="G16" s="50" t="s">
        <v>409</v>
      </c>
      <c r="H16" s="126" t="s">
        <v>401</v>
      </c>
      <c r="I16" s="126" t="s">
        <v>394</v>
      </c>
      <c r="J16" s="50" t="s">
        <v>424</v>
      </c>
    </row>
    <row r="17" ht="18.75" customHeight="1" spans="1:10">
      <c r="A17" s="222" t="s">
        <v>349</v>
      </c>
      <c r="B17" s="126" t="s">
        <v>425</v>
      </c>
      <c r="C17" s="126" t="s">
        <v>388</v>
      </c>
      <c r="D17" s="126" t="s">
        <v>419</v>
      </c>
      <c r="E17" s="50" t="s">
        <v>426</v>
      </c>
      <c r="F17" s="126" t="s">
        <v>399</v>
      </c>
      <c r="G17" s="50" t="s">
        <v>400</v>
      </c>
      <c r="H17" s="126" t="s">
        <v>401</v>
      </c>
      <c r="I17" s="126" t="s">
        <v>394</v>
      </c>
      <c r="J17" s="50" t="s">
        <v>427</v>
      </c>
    </row>
    <row r="18" ht="18.75" customHeight="1" spans="1:10">
      <c r="A18" s="222" t="s">
        <v>349</v>
      </c>
      <c r="B18" s="126" t="s">
        <v>425</v>
      </c>
      <c r="C18" s="126" t="s">
        <v>388</v>
      </c>
      <c r="D18" s="126" t="s">
        <v>397</v>
      </c>
      <c r="E18" s="50" t="s">
        <v>428</v>
      </c>
      <c r="F18" s="126" t="s">
        <v>391</v>
      </c>
      <c r="G18" s="50" t="s">
        <v>429</v>
      </c>
      <c r="H18" s="126" t="s">
        <v>401</v>
      </c>
      <c r="I18" s="126" t="s">
        <v>394</v>
      </c>
      <c r="J18" s="50" t="s">
        <v>430</v>
      </c>
    </row>
    <row r="19" ht="18.75" customHeight="1" spans="1:10">
      <c r="A19" s="222" t="s">
        <v>349</v>
      </c>
      <c r="B19" s="126" t="s">
        <v>425</v>
      </c>
      <c r="C19" s="126" t="s">
        <v>402</v>
      </c>
      <c r="D19" s="126" t="s">
        <v>403</v>
      </c>
      <c r="E19" s="50" t="s">
        <v>431</v>
      </c>
      <c r="F19" s="126" t="s">
        <v>432</v>
      </c>
      <c r="G19" s="50" t="s">
        <v>433</v>
      </c>
      <c r="H19" s="126" t="s">
        <v>401</v>
      </c>
      <c r="I19" s="126" t="s">
        <v>394</v>
      </c>
      <c r="J19" s="50" t="s">
        <v>430</v>
      </c>
    </row>
    <row r="20" ht="18.75" customHeight="1" spans="1:10">
      <c r="A20" s="222" t="s">
        <v>349</v>
      </c>
      <c r="B20" s="126" t="s">
        <v>425</v>
      </c>
      <c r="C20" s="126" t="s">
        <v>411</v>
      </c>
      <c r="D20" s="126" t="s">
        <v>412</v>
      </c>
      <c r="E20" s="50" t="s">
        <v>434</v>
      </c>
      <c r="F20" s="126" t="s">
        <v>391</v>
      </c>
      <c r="G20" s="50" t="s">
        <v>429</v>
      </c>
      <c r="H20" s="126" t="s">
        <v>401</v>
      </c>
      <c r="I20" s="126" t="s">
        <v>394</v>
      </c>
      <c r="J20" s="50" t="s">
        <v>435</v>
      </c>
    </row>
    <row r="21" ht="18.75" customHeight="1" spans="1:10">
      <c r="A21" s="222" t="s">
        <v>349</v>
      </c>
      <c r="B21" s="126" t="s">
        <v>425</v>
      </c>
      <c r="C21" s="126" t="s">
        <v>411</v>
      </c>
      <c r="D21" s="126" t="s">
        <v>412</v>
      </c>
      <c r="E21" s="50" t="s">
        <v>436</v>
      </c>
      <c r="F21" s="126" t="s">
        <v>391</v>
      </c>
      <c r="G21" s="50" t="s">
        <v>429</v>
      </c>
      <c r="H21" s="126" t="s">
        <v>401</v>
      </c>
      <c r="I21" s="126" t="s">
        <v>394</v>
      </c>
      <c r="J21" s="50" t="s">
        <v>437</v>
      </c>
    </row>
    <row r="22" ht="18.75" customHeight="1" spans="1:10">
      <c r="A22" s="222" t="s">
        <v>345</v>
      </c>
      <c r="B22" s="126" t="s">
        <v>425</v>
      </c>
      <c r="C22" s="126" t="s">
        <v>388</v>
      </c>
      <c r="D22" s="126" t="s">
        <v>419</v>
      </c>
      <c r="E22" s="50" t="s">
        <v>426</v>
      </c>
      <c r="F22" s="126" t="s">
        <v>399</v>
      </c>
      <c r="G22" s="50" t="s">
        <v>400</v>
      </c>
      <c r="H22" s="126" t="s">
        <v>401</v>
      </c>
      <c r="I22" s="126" t="s">
        <v>394</v>
      </c>
      <c r="J22" s="50" t="s">
        <v>427</v>
      </c>
    </row>
    <row r="23" ht="18.75" customHeight="1" spans="1:10">
      <c r="A23" s="222" t="s">
        <v>345</v>
      </c>
      <c r="B23" s="126" t="s">
        <v>425</v>
      </c>
      <c r="C23" s="126" t="s">
        <v>388</v>
      </c>
      <c r="D23" s="126" t="s">
        <v>397</v>
      </c>
      <c r="E23" s="50" t="s">
        <v>428</v>
      </c>
      <c r="F23" s="126" t="s">
        <v>391</v>
      </c>
      <c r="G23" s="50" t="s">
        <v>429</v>
      </c>
      <c r="H23" s="126" t="s">
        <v>401</v>
      </c>
      <c r="I23" s="126" t="s">
        <v>394</v>
      </c>
      <c r="J23" s="50" t="s">
        <v>438</v>
      </c>
    </row>
    <row r="24" ht="18.75" customHeight="1" spans="1:10">
      <c r="A24" s="222" t="s">
        <v>345</v>
      </c>
      <c r="B24" s="126" t="s">
        <v>425</v>
      </c>
      <c r="C24" s="126" t="s">
        <v>402</v>
      </c>
      <c r="D24" s="126" t="s">
        <v>403</v>
      </c>
      <c r="E24" s="50" t="s">
        <v>431</v>
      </c>
      <c r="F24" s="126" t="s">
        <v>432</v>
      </c>
      <c r="G24" s="50" t="s">
        <v>433</v>
      </c>
      <c r="H24" s="126" t="s">
        <v>401</v>
      </c>
      <c r="I24" s="126" t="s">
        <v>394</v>
      </c>
      <c r="J24" s="50" t="s">
        <v>430</v>
      </c>
    </row>
    <row r="25" ht="18.75" customHeight="1" spans="1:10">
      <c r="A25" s="222" t="s">
        <v>345</v>
      </c>
      <c r="B25" s="126" t="s">
        <v>425</v>
      </c>
      <c r="C25" s="126" t="s">
        <v>411</v>
      </c>
      <c r="D25" s="126" t="s">
        <v>412</v>
      </c>
      <c r="E25" s="50" t="s">
        <v>434</v>
      </c>
      <c r="F25" s="126" t="s">
        <v>391</v>
      </c>
      <c r="G25" s="50" t="s">
        <v>429</v>
      </c>
      <c r="H25" s="126" t="s">
        <v>401</v>
      </c>
      <c r="I25" s="126" t="s">
        <v>394</v>
      </c>
      <c r="J25" s="50" t="s">
        <v>435</v>
      </c>
    </row>
    <row r="26" ht="18.75" customHeight="1" spans="1:10">
      <c r="A26" s="222" t="s">
        <v>345</v>
      </c>
      <c r="B26" s="126" t="s">
        <v>425</v>
      </c>
      <c r="C26" s="126" t="s">
        <v>411</v>
      </c>
      <c r="D26" s="126" t="s">
        <v>412</v>
      </c>
      <c r="E26" s="50" t="s">
        <v>436</v>
      </c>
      <c r="F26" s="126" t="s">
        <v>391</v>
      </c>
      <c r="G26" s="50" t="s">
        <v>429</v>
      </c>
      <c r="H26" s="126" t="s">
        <v>401</v>
      </c>
      <c r="I26" s="126" t="s">
        <v>394</v>
      </c>
      <c r="J26" s="50" t="s">
        <v>437</v>
      </c>
    </row>
    <row r="27" ht="18.75" customHeight="1" spans="1:10">
      <c r="A27" s="222" t="s">
        <v>368</v>
      </c>
      <c r="B27" s="126" t="s">
        <v>439</v>
      </c>
      <c r="C27" s="126" t="s">
        <v>388</v>
      </c>
      <c r="D27" s="126" t="s">
        <v>389</v>
      </c>
      <c r="E27" s="50" t="s">
        <v>440</v>
      </c>
      <c r="F27" s="126" t="s">
        <v>391</v>
      </c>
      <c r="G27" s="50" t="s">
        <v>409</v>
      </c>
      <c r="H27" s="126" t="s">
        <v>401</v>
      </c>
      <c r="I27" s="126" t="s">
        <v>394</v>
      </c>
      <c r="J27" s="50" t="s">
        <v>441</v>
      </c>
    </row>
    <row r="28" ht="18.75" customHeight="1" spans="1:10">
      <c r="A28" s="222" t="s">
        <v>368</v>
      </c>
      <c r="B28" s="126" t="s">
        <v>442</v>
      </c>
      <c r="C28" s="126" t="s">
        <v>388</v>
      </c>
      <c r="D28" s="126" t="s">
        <v>397</v>
      </c>
      <c r="E28" s="50" t="s">
        <v>443</v>
      </c>
      <c r="F28" s="126" t="s">
        <v>399</v>
      </c>
      <c r="G28" s="50" t="s">
        <v>400</v>
      </c>
      <c r="H28" s="126" t="s">
        <v>401</v>
      </c>
      <c r="I28" s="126" t="s">
        <v>394</v>
      </c>
      <c r="J28" s="50" t="s">
        <v>444</v>
      </c>
    </row>
    <row r="29" ht="18.75" customHeight="1" spans="1:10">
      <c r="A29" s="222" t="s">
        <v>368</v>
      </c>
      <c r="B29" s="126" t="s">
        <v>442</v>
      </c>
      <c r="C29" s="126" t="s">
        <v>402</v>
      </c>
      <c r="D29" s="126" t="s">
        <v>403</v>
      </c>
      <c r="E29" s="50" t="s">
        <v>445</v>
      </c>
      <c r="F29" s="126" t="s">
        <v>399</v>
      </c>
      <c r="G29" s="50" t="s">
        <v>409</v>
      </c>
      <c r="H29" s="126" t="s">
        <v>446</v>
      </c>
      <c r="I29" s="126" t="s">
        <v>447</v>
      </c>
      <c r="J29" s="50" t="s">
        <v>448</v>
      </c>
    </row>
    <row r="30" ht="18.75" customHeight="1" spans="1:10">
      <c r="A30" s="222" t="s">
        <v>368</v>
      </c>
      <c r="B30" s="126" t="s">
        <v>442</v>
      </c>
      <c r="C30" s="126" t="s">
        <v>402</v>
      </c>
      <c r="D30" s="126" t="s">
        <v>407</v>
      </c>
      <c r="E30" s="50" t="s">
        <v>449</v>
      </c>
      <c r="F30" s="126" t="s">
        <v>399</v>
      </c>
      <c r="G30" s="50" t="s">
        <v>409</v>
      </c>
      <c r="H30" s="126" t="s">
        <v>446</v>
      </c>
      <c r="I30" s="126" t="s">
        <v>447</v>
      </c>
      <c r="J30" s="50" t="s">
        <v>450</v>
      </c>
    </row>
    <row r="31" ht="18.75" customHeight="1" spans="1:10">
      <c r="A31" s="222" t="s">
        <v>368</v>
      </c>
      <c r="B31" s="126" t="s">
        <v>442</v>
      </c>
      <c r="C31" s="126" t="s">
        <v>411</v>
      </c>
      <c r="D31" s="126" t="s">
        <v>412</v>
      </c>
      <c r="E31" s="50" t="s">
        <v>451</v>
      </c>
      <c r="F31" s="126" t="s">
        <v>391</v>
      </c>
      <c r="G31" s="50" t="s">
        <v>409</v>
      </c>
      <c r="H31" s="126" t="s">
        <v>401</v>
      </c>
      <c r="I31" s="126" t="s">
        <v>394</v>
      </c>
      <c r="J31" s="50" t="s">
        <v>452</v>
      </c>
    </row>
    <row r="32" ht="18.75" customHeight="1" spans="1:10">
      <c r="A32" s="222" t="s">
        <v>343</v>
      </c>
      <c r="B32" s="126" t="s">
        <v>453</v>
      </c>
      <c r="C32" s="126" t="s">
        <v>388</v>
      </c>
      <c r="D32" s="126" t="s">
        <v>419</v>
      </c>
      <c r="E32" s="50" t="s">
        <v>454</v>
      </c>
      <c r="F32" s="126" t="s">
        <v>399</v>
      </c>
      <c r="G32" s="50" t="s">
        <v>400</v>
      </c>
      <c r="H32" s="126" t="s">
        <v>401</v>
      </c>
      <c r="I32" s="126" t="s">
        <v>394</v>
      </c>
      <c r="J32" s="50" t="s">
        <v>455</v>
      </c>
    </row>
    <row r="33" ht="18.75" customHeight="1" spans="1:10">
      <c r="A33" s="222" t="s">
        <v>343</v>
      </c>
      <c r="B33" s="126" t="s">
        <v>453</v>
      </c>
      <c r="C33" s="126" t="s">
        <v>388</v>
      </c>
      <c r="D33" s="126" t="s">
        <v>397</v>
      </c>
      <c r="E33" s="50" t="s">
        <v>428</v>
      </c>
      <c r="F33" s="126" t="s">
        <v>391</v>
      </c>
      <c r="G33" s="50" t="s">
        <v>429</v>
      </c>
      <c r="H33" s="126" t="s">
        <v>401</v>
      </c>
      <c r="I33" s="126" t="s">
        <v>394</v>
      </c>
      <c r="J33" s="50" t="s">
        <v>456</v>
      </c>
    </row>
    <row r="34" ht="18.75" customHeight="1" spans="1:10">
      <c r="A34" s="222" t="s">
        <v>343</v>
      </c>
      <c r="B34" s="126" t="s">
        <v>453</v>
      </c>
      <c r="C34" s="126" t="s">
        <v>402</v>
      </c>
      <c r="D34" s="126" t="s">
        <v>407</v>
      </c>
      <c r="E34" s="50" t="s">
        <v>431</v>
      </c>
      <c r="F34" s="126" t="s">
        <v>432</v>
      </c>
      <c r="G34" s="50" t="s">
        <v>433</v>
      </c>
      <c r="H34" s="126" t="s">
        <v>401</v>
      </c>
      <c r="I34" s="126" t="s">
        <v>394</v>
      </c>
      <c r="J34" s="50" t="s">
        <v>457</v>
      </c>
    </row>
    <row r="35" ht="18.75" customHeight="1" spans="1:10">
      <c r="A35" s="222" t="s">
        <v>343</v>
      </c>
      <c r="B35" s="126" t="s">
        <v>453</v>
      </c>
      <c r="C35" s="126" t="s">
        <v>411</v>
      </c>
      <c r="D35" s="126" t="s">
        <v>412</v>
      </c>
      <c r="E35" s="50" t="s">
        <v>436</v>
      </c>
      <c r="F35" s="126" t="s">
        <v>391</v>
      </c>
      <c r="G35" s="50" t="s">
        <v>429</v>
      </c>
      <c r="H35" s="126" t="s">
        <v>401</v>
      </c>
      <c r="I35" s="126" t="s">
        <v>394</v>
      </c>
      <c r="J35" s="50" t="s">
        <v>437</v>
      </c>
    </row>
    <row r="36" ht="18.75" customHeight="1" spans="1:10">
      <c r="A36" s="222" t="s">
        <v>343</v>
      </c>
      <c r="B36" s="126" t="s">
        <v>453</v>
      </c>
      <c r="C36" s="126" t="s">
        <v>411</v>
      </c>
      <c r="D36" s="126" t="s">
        <v>412</v>
      </c>
      <c r="E36" s="50" t="s">
        <v>458</v>
      </c>
      <c r="F36" s="126" t="s">
        <v>391</v>
      </c>
      <c r="G36" s="50" t="s">
        <v>429</v>
      </c>
      <c r="H36" s="126" t="s">
        <v>401</v>
      </c>
      <c r="I36" s="126" t="s">
        <v>394</v>
      </c>
      <c r="J36" s="50" t="s">
        <v>459</v>
      </c>
    </row>
    <row r="37" ht="18.75" customHeight="1" spans="1:10">
      <c r="A37" s="222" t="s">
        <v>323</v>
      </c>
      <c r="B37" s="126" t="s">
        <v>460</v>
      </c>
      <c r="C37" s="126" t="s">
        <v>388</v>
      </c>
      <c r="D37" s="126" t="s">
        <v>389</v>
      </c>
      <c r="E37" s="50" t="s">
        <v>461</v>
      </c>
      <c r="F37" s="126" t="s">
        <v>391</v>
      </c>
      <c r="G37" s="50" t="s">
        <v>462</v>
      </c>
      <c r="H37" s="126" t="s">
        <v>463</v>
      </c>
      <c r="I37" s="126" t="s">
        <v>394</v>
      </c>
      <c r="J37" s="50" t="s">
        <v>464</v>
      </c>
    </row>
    <row r="38" ht="18.75" customHeight="1" spans="1:10">
      <c r="A38" s="222" t="s">
        <v>323</v>
      </c>
      <c r="B38" s="126" t="s">
        <v>460</v>
      </c>
      <c r="C38" s="126" t="s">
        <v>388</v>
      </c>
      <c r="D38" s="126" t="s">
        <v>419</v>
      </c>
      <c r="E38" s="50" t="s">
        <v>420</v>
      </c>
      <c r="F38" s="126" t="s">
        <v>399</v>
      </c>
      <c r="G38" s="50" t="s">
        <v>400</v>
      </c>
      <c r="H38" s="126" t="s">
        <v>401</v>
      </c>
      <c r="I38" s="126" t="s">
        <v>394</v>
      </c>
      <c r="J38" s="50" t="s">
        <v>465</v>
      </c>
    </row>
    <row r="39" ht="18.75" customHeight="1" spans="1:10">
      <c r="A39" s="222" t="s">
        <v>323</v>
      </c>
      <c r="B39" s="126" t="s">
        <v>460</v>
      </c>
      <c r="C39" s="126" t="s">
        <v>388</v>
      </c>
      <c r="D39" s="126" t="s">
        <v>397</v>
      </c>
      <c r="E39" s="50" t="s">
        <v>466</v>
      </c>
      <c r="F39" s="126" t="s">
        <v>399</v>
      </c>
      <c r="G39" s="50" t="s">
        <v>400</v>
      </c>
      <c r="H39" s="126" t="s">
        <v>401</v>
      </c>
      <c r="I39" s="126" t="s">
        <v>394</v>
      </c>
      <c r="J39" s="50" t="s">
        <v>467</v>
      </c>
    </row>
    <row r="40" ht="18.75" customHeight="1" spans="1:10">
      <c r="A40" s="222" t="s">
        <v>323</v>
      </c>
      <c r="B40" s="126" t="s">
        <v>460</v>
      </c>
      <c r="C40" s="126" t="s">
        <v>402</v>
      </c>
      <c r="D40" s="126" t="s">
        <v>407</v>
      </c>
      <c r="E40" s="50" t="s">
        <v>468</v>
      </c>
      <c r="F40" s="126" t="s">
        <v>399</v>
      </c>
      <c r="G40" s="50" t="s">
        <v>429</v>
      </c>
      <c r="H40" s="126" t="s">
        <v>446</v>
      </c>
      <c r="I40" s="126" t="s">
        <v>447</v>
      </c>
      <c r="J40" s="50" t="s">
        <v>469</v>
      </c>
    </row>
    <row r="41" ht="18.75" customHeight="1" spans="1:10">
      <c r="A41" s="222" t="s">
        <v>323</v>
      </c>
      <c r="B41" s="126" t="s">
        <v>460</v>
      </c>
      <c r="C41" s="126" t="s">
        <v>411</v>
      </c>
      <c r="D41" s="126" t="s">
        <v>412</v>
      </c>
      <c r="E41" s="50" t="s">
        <v>470</v>
      </c>
      <c r="F41" s="126" t="s">
        <v>391</v>
      </c>
      <c r="G41" s="50" t="s">
        <v>409</v>
      </c>
      <c r="H41" s="126" t="s">
        <v>401</v>
      </c>
      <c r="I41" s="126" t="s">
        <v>394</v>
      </c>
      <c r="J41" s="50" t="s">
        <v>471</v>
      </c>
    </row>
    <row r="42" ht="18.75" customHeight="1" spans="1:10">
      <c r="A42" s="222" t="s">
        <v>372</v>
      </c>
      <c r="B42" s="126" t="s">
        <v>472</v>
      </c>
      <c r="C42" s="126" t="s">
        <v>388</v>
      </c>
      <c r="D42" s="126" t="s">
        <v>389</v>
      </c>
      <c r="E42" s="50" t="s">
        <v>473</v>
      </c>
      <c r="F42" s="126" t="s">
        <v>399</v>
      </c>
      <c r="G42" s="50" t="s">
        <v>409</v>
      </c>
      <c r="H42" s="126" t="s">
        <v>401</v>
      </c>
      <c r="I42" s="126" t="s">
        <v>394</v>
      </c>
      <c r="J42" s="50" t="s">
        <v>474</v>
      </c>
    </row>
    <row r="43" ht="18.75" customHeight="1" spans="1:10">
      <c r="A43" s="222" t="s">
        <v>372</v>
      </c>
      <c r="B43" s="126" t="s">
        <v>472</v>
      </c>
      <c r="C43" s="126" t="s">
        <v>388</v>
      </c>
      <c r="D43" s="126" t="s">
        <v>419</v>
      </c>
      <c r="E43" s="50" t="s">
        <v>475</v>
      </c>
      <c r="F43" s="126" t="s">
        <v>399</v>
      </c>
      <c r="G43" s="50" t="s">
        <v>409</v>
      </c>
      <c r="H43" s="126" t="s">
        <v>446</v>
      </c>
      <c r="I43" s="126" t="s">
        <v>447</v>
      </c>
      <c r="J43" s="50" t="s">
        <v>476</v>
      </c>
    </row>
    <row r="44" ht="18.75" customHeight="1" spans="1:10">
      <c r="A44" s="222" t="s">
        <v>372</v>
      </c>
      <c r="B44" s="126" t="s">
        <v>472</v>
      </c>
      <c r="C44" s="126" t="s">
        <v>388</v>
      </c>
      <c r="D44" s="126" t="s">
        <v>397</v>
      </c>
      <c r="E44" s="50" t="s">
        <v>477</v>
      </c>
      <c r="F44" s="126" t="s">
        <v>399</v>
      </c>
      <c r="G44" s="50" t="s">
        <v>400</v>
      </c>
      <c r="H44" s="126" t="s">
        <v>401</v>
      </c>
      <c r="I44" s="126" t="s">
        <v>394</v>
      </c>
      <c r="J44" s="50" t="s">
        <v>478</v>
      </c>
    </row>
    <row r="45" ht="18.75" customHeight="1" spans="1:10">
      <c r="A45" s="222" t="s">
        <v>372</v>
      </c>
      <c r="B45" s="126" t="s">
        <v>472</v>
      </c>
      <c r="C45" s="126" t="s">
        <v>402</v>
      </c>
      <c r="D45" s="126" t="s">
        <v>403</v>
      </c>
      <c r="E45" s="50" t="s">
        <v>479</v>
      </c>
      <c r="F45" s="126" t="s">
        <v>399</v>
      </c>
      <c r="G45" s="50" t="s">
        <v>409</v>
      </c>
      <c r="H45" s="126" t="s">
        <v>446</v>
      </c>
      <c r="I45" s="126" t="s">
        <v>447</v>
      </c>
      <c r="J45" s="50" t="s">
        <v>480</v>
      </c>
    </row>
    <row r="46" ht="18.75" customHeight="1" spans="1:10">
      <c r="A46" s="222" t="s">
        <v>372</v>
      </c>
      <c r="B46" s="126" t="s">
        <v>472</v>
      </c>
      <c r="C46" s="126" t="s">
        <v>411</v>
      </c>
      <c r="D46" s="126" t="s">
        <v>412</v>
      </c>
      <c r="E46" s="50" t="s">
        <v>481</v>
      </c>
      <c r="F46" s="126" t="s">
        <v>391</v>
      </c>
      <c r="G46" s="50" t="s">
        <v>409</v>
      </c>
      <c r="H46" s="126" t="s">
        <v>401</v>
      </c>
      <c r="I46" s="126" t="s">
        <v>394</v>
      </c>
      <c r="J46" s="50" t="s">
        <v>482</v>
      </c>
    </row>
    <row r="47" ht="18.75" customHeight="1" spans="1:10">
      <c r="A47" s="222" t="s">
        <v>328</v>
      </c>
      <c r="B47" s="126" t="s">
        <v>483</v>
      </c>
      <c r="C47" s="126" t="s">
        <v>388</v>
      </c>
      <c r="D47" s="126" t="s">
        <v>389</v>
      </c>
      <c r="E47" s="50" t="s">
        <v>484</v>
      </c>
      <c r="F47" s="126" t="s">
        <v>399</v>
      </c>
      <c r="G47" s="50" t="s">
        <v>485</v>
      </c>
      <c r="H47" s="126" t="s">
        <v>393</v>
      </c>
      <c r="I47" s="126" t="s">
        <v>394</v>
      </c>
      <c r="J47" s="50" t="s">
        <v>486</v>
      </c>
    </row>
    <row r="48" ht="18.75" customHeight="1" spans="1:10">
      <c r="A48" s="222" t="s">
        <v>328</v>
      </c>
      <c r="B48" s="126" t="s">
        <v>483</v>
      </c>
      <c r="C48" s="126" t="s">
        <v>388</v>
      </c>
      <c r="D48" s="126" t="s">
        <v>389</v>
      </c>
      <c r="E48" s="50" t="s">
        <v>487</v>
      </c>
      <c r="F48" s="126" t="s">
        <v>399</v>
      </c>
      <c r="G48" s="50" t="s">
        <v>488</v>
      </c>
      <c r="H48" s="126" t="s">
        <v>489</v>
      </c>
      <c r="I48" s="126" t="s">
        <v>394</v>
      </c>
      <c r="J48" s="50" t="s">
        <v>490</v>
      </c>
    </row>
    <row r="49" ht="18.75" customHeight="1" spans="1:10">
      <c r="A49" s="222" t="s">
        <v>328</v>
      </c>
      <c r="B49" s="126" t="s">
        <v>483</v>
      </c>
      <c r="C49" s="126" t="s">
        <v>388</v>
      </c>
      <c r="D49" s="126" t="s">
        <v>419</v>
      </c>
      <c r="E49" s="50" t="s">
        <v>491</v>
      </c>
      <c r="F49" s="126" t="s">
        <v>399</v>
      </c>
      <c r="G49" s="50" t="s">
        <v>400</v>
      </c>
      <c r="H49" s="126" t="s">
        <v>401</v>
      </c>
      <c r="I49" s="126" t="s">
        <v>394</v>
      </c>
      <c r="J49" s="50" t="s">
        <v>492</v>
      </c>
    </row>
    <row r="50" ht="18.75" customHeight="1" spans="1:10">
      <c r="A50" s="222" t="s">
        <v>328</v>
      </c>
      <c r="B50" s="126" t="s">
        <v>483</v>
      </c>
      <c r="C50" s="126" t="s">
        <v>402</v>
      </c>
      <c r="D50" s="126" t="s">
        <v>407</v>
      </c>
      <c r="E50" s="50" t="s">
        <v>493</v>
      </c>
      <c r="F50" s="126" t="s">
        <v>399</v>
      </c>
      <c r="G50" s="50" t="s">
        <v>409</v>
      </c>
      <c r="H50" s="126" t="s">
        <v>446</v>
      </c>
      <c r="I50" s="126" t="s">
        <v>447</v>
      </c>
      <c r="J50" s="50" t="s">
        <v>494</v>
      </c>
    </row>
    <row r="51" ht="18.75" customHeight="1" spans="1:10">
      <c r="A51" s="222" t="s">
        <v>328</v>
      </c>
      <c r="B51" s="126" t="s">
        <v>483</v>
      </c>
      <c r="C51" s="126" t="s">
        <v>411</v>
      </c>
      <c r="D51" s="126" t="s">
        <v>412</v>
      </c>
      <c r="E51" s="50" t="s">
        <v>495</v>
      </c>
      <c r="F51" s="126" t="s">
        <v>391</v>
      </c>
      <c r="G51" s="50" t="s">
        <v>409</v>
      </c>
      <c r="H51" s="126" t="s">
        <v>401</v>
      </c>
      <c r="I51" s="126" t="s">
        <v>394</v>
      </c>
      <c r="J51" s="50" t="s">
        <v>496</v>
      </c>
    </row>
    <row r="52" ht="18.75" customHeight="1" spans="1:10">
      <c r="A52" s="222" t="s">
        <v>366</v>
      </c>
      <c r="B52" s="126" t="s">
        <v>497</v>
      </c>
      <c r="C52" s="126" t="s">
        <v>388</v>
      </c>
      <c r="D52" s="126" t="s">
        <v>389</v>
      </c>
      <c r="E52" s="50" t="s">
        <v>498</v>
      </c>
      <c r="F52" s="126" t="s">
        <v>399</v>
      </c>
      <c r="G52" s="50" t="s">
        <v>499</v>
      </c>
      <c r="H52" s="126" t="s">
        <v>500</v>
      </c>
      <c r="I52" s="126" t="s">
        <v>394</v>
      </c>
      <c r="J52" s="50" t="s">
        <v>501</v>
      </c>
    </row>
    <row r="53" ht="18.75" customHeight="1" spans="1:10">
      <c r="A53" s="222" t="s">
        <v>366</v>
      </c>
      <c r="B53" s="126" t="s">
        <v>497</v>
      </c>
      <c r="C53" s="126" t="s">
        <v>388</v>
      </c>
      <c r="D53" s="126" t="s">
        <v>389</v>
      </c>
      <c r="E53" s="50" t="s">
        <v>502</v>
      </c>
      <c r="F53" s="126" t="s">
        <v>391</v>
      </c>
      <c r="G53" s="50" t="s">
        <v>429</v>
      </c>
      <c r="H53" s="126" t="s">
        <v>401</v>
      </c>
      <c r="I53" s="126" t="s">
        <v>394</v>
      </c>
      <c r="J53" s="50" t="s">
        <v>503</v>
      </c>
    </row>
    <row r="54" ht="18.75" customHeight="1" spans="1:10">
      <c r="A54" s="222" t="s">
        <v>366</v>
      </c>
      <c r="B54" s="126" t="s">
        <v>497</v>
      </c>
      <c r="C54" s="126" t="s">
        <v>388</v>
      </c>
      <c r="D54" s="126" t="s">
        <v>397</v>
      </c>
      <c r="E54" s="50" t="s">
        <v>504</v>
      </c>
      <c r="F54" s="126" t="s">
        <v>391</v>
      </c>
      <c r="G54" s="50" t="s">
        <v>429</v>
      </c>
      <c r="H54" s="126" t="s">
        <v>401</v>
      </c>
      <c r="I54" s="126" t="s">
        <v>394</v>
      </c>
      <c r="J54" s="50" t="s">
        <v>505</v>
      </c>
    </row>
    <row r="55" ht="18.75" customHeight="1" spans="1:10">
      <c r="A55" s="222" t="s">
        <v>366</v>
      </c>
      <c r="B55" s="126" t="s">
        <v>497</v>
      </c>
      <c r="C55" s="126" t="s">
        <v>402</v>
      </c>
      <c r="D55" s="126" t="s">
        <v>407</v>
      </c>
      <c r="E55" s="50" t="s">
        <v>506</v>
      </c>
      <c r="F55" s="126" t="s">
        <v>391</v>
      </c>
      <c r="G55" s="50" t="s">
        <v>429</v>
      </c>
      <c r="H55" s="126" t="s">
        <v>401</v>
      </c>
      <c r="I55" s="126" t="s">
        <v>394</v>
      </c>
      <c r="J55" s="50" t="s">
        <v>507</v>
      </c>
    </row>
    <row r="56" ht="18.75" customHeight="1" spans="1:10">
      <c r="A56" s="222" t="s">
        <v>366</v>
      </c>
      <c r="B56" s="126" t="s">
        <v>497</v>
      </c>
      <c r="C56" s="126" t="s">
        <v>411</v>
      </c>
      <c r="D56" s="126" t="s">
        <v>412</v>
      </c>
      <c r="E56" s="50" t="s">
        <v>508</v>
      </c>
      <c r="F56" s="126" t="s">
        <v>391</v>
      </c>
      <c r="G56" s="50" t="s">
        <v>429</v>
      </c>
      <c r="H56" s="126" t="s">
        <v>401</v>
      </c>
      <c r="I56" s="126" t="s">
        <v>394</v>
      </c>
      <c r="J56" s="50" t="s">
        <v>509</v>
      </c>
    </row>
    <row r="57" ht="18.75" customHeight="1" spans="1:10">
      <c r="A57" s="222" t="s">
        <v>341</v>
      </c>
      <c r="B57" s="126" t="s">
        <v>510</v>
      </c>
      <c r="C57" s="126" t="s">
        <v>388</v>
      </c>
      <c r="D57" s="126" t="s">
        <v>389</v>
      </c>
      <c r="E57" s="50" t="s">
        <v>511</v>
      </c>
      <c r="F57" s="126" t="s">
        <v>399</v>
      </c>
      <c r="G57" s="50" t="s">
        <v>512</v>
      </c>
      <c r="H57" s="126" t="s">
        <v>513</v>
      </c>
      <c r="I57" s="126" t="s">
        <v>394</v>
      </c>
      <c r="J57" s="50" t="s">
        <v>514</v>
      </c>
    </row>
    <row r="58" ht="18.75" customHeight="1" spans="1:10">
      <c r="A58" s="222" t="s">
        <v>341</v>
      </c>
      <c r="B58" s="126" t="s">
        <v>510</v>
      </c>
      <c r="C58" s="126" t="s">
        <v>388</v>
      </c>
      <c r="D58" s="126" t="s">
        <v>419</v>
      </c>
      <c r="E58" s="50" t="s">
        <v>515</v>
      </c>
      <c r="F58" s="126" t="s">
        <v>399</v>
      </c>
      <c r="G58" s="50" t="s">
        <v>400</v>
      </c>
      <c r="H58" s="126" t="s">
        <v>401</v>
      </c>
      <c r="I58" s="126" t="s">
        <v>394</v>
      </c>
      <c r="J58" s="50" t="s">
        <v>516</v>
      </c>
    </row>
    <row r="59" ht="18.75" customHeight="1" spans="1:10">
      <c r="A59" s="222" t="s">
        <v>341</v>
      </c>
      <c r="B59" s="126" t="s">
        <v>510</v>
      </c>
      <c r="C59" s="126" t="s">
        <v>388</v>
      </c>
      <c r="D59" s="126" t="s">
        <v>397</v>
      </c>
      <c r="E59" s="50" t="s">
        <v>428</v>
      </c>
      <c r="F59" s="126" t="s">
        <v>391</v>
      </c>
      <c r="G59" s="50" t="s">
        <v>429</v>
      </c>
      <c r="H59" s="126" t="s">
        <v>401</v>
      </c>
      <c r="I59" s="126" t="s">
        <v>394</v>
      </c>
      <c r="J59" s="50" t="s">
        <v>438</v>
      </c>
    </row>
    <row r="60" ht="18.75" customHeight="1" spans="1:10">
      <c r="A60" s="222" t="s">
        <v>341</v>
      </c>
      <c r="B60" s="126" t="s">
        <v>510</v>
      </c>
      <c r="C60" s="126" t="s">
        <v>402</v>
      </c>
      <c r="D60" s="126" t="s">
        <v>403</v>
      </c>
      <c r="E60" s="50" t="s">
        <v>517</v>
      </c>
      <c r="F60" s="126" t="s">
        <v>399</v>
      </c>
      <c r="G60" s="50" t="s">
        <v>518</v>
      </c>
      <c r="H60" s="126" t="s">
        <v>519</v>
      </c>
      <c r="I60" s="126" t="s">
        <v>394</v>
      </c>
      <c r="J60" s="50" t="s">
        <v>520</v>
      </c>
    </row>
    <row r="61" ht="18.75" customHeight="1" spans="1:10">
      <c r="A61" s="222" t="s">
        <v>341</v>
      </c>
      <c r="B61" s="126" t="s">
        <v>510</v>
      </c>
      <c r="C61" s="126" t="s">
        <v>411</v>
      </c>
      <c r="D61" s="126" t="s">
        <v>412</v>
      </c>
      <c r="E61" s="50" t="s">
        <v>521</v>
      </c>
      <c r="F61" s="126" t="s">
        <v>391</v>
      </c>
      <c r="G61" s="50" t="s">
        <v>429</v>
      </c>
      <c r="H61" s="126" t="s">
        <v>401</v>
      </c>
      <c r="I61" s="126" t="s">
        <v>394</v>
      </c>
      <c r="J61" s="50" t="s">
        <v>522</v>
      </c>
    </row>
    <row r="62" ht="18.75" customHeight="1" spans="1:10">
      <c r="A62" s="222" t="s">
        <v>358</v>
      </c>
      <c r="B62" s="126" t="s">
        <v>523</v>
      </c>
      <c r="C62" s="126" t="s">
        <v>388</v>
      </c>
      <c r="D62" s="126" t="s">
        <v>389</v>
      </c>
      <c r="E62" s="50" t="s">
        <v>524</v>
      </c>
      <c r="F62" s="126" t="s">
        <v>399</v>
      </c>
      <c r="G62" s="50" t="s">
        <v>525</v>
      </c>
      <c r="H62" s="126" t="s">
        <v>393</v>
      </c>
      <c r="I62" s="126" t="s">
        <v>394</v>
      </c>
      <c r="J62" s="50" t="s">
        <v>524</v>
      </c>
    </row>
    <row r="63" ht="18.75" customHeight="1" spans="1:10">
      <c r="A63" s="222" t="s">
        <v>358</v>
      </c>
      <c r="B63" s="126" t="s">
        <v>523</v>
      </c>
      <c r="C63" s="126" t="s">
        <v>388</v>
      </c>
      <c r="D63" s="126" t="s">
        <v>389</v>
      </c>
      <c r="E63" s="50" t="s">
        <v>526</v>
      </c>
      <c r="F63" s="126" t="s">
        <v>399</v>
      </c>
      <c r="G63" s="50" t="s">
        <v>527</v>
      </c>
      <c r="H63" s="126" t="s">
        <v>393</v>
      </c>
      <c r="I63" s="126" t="s">
        <v>394</v>
      </c>
      <c r="J63" s="50" t="s">
        <v>526</v>
      </c>
    </row>
    <row r="64" ht="18.75" customHeight="1" spans="1:10">
      <c r="A64" s="222" t="s">
        <v>358</v>
      </c>
      <c r="B64" s="126" t="s">
        <v>523</v>
      </c>
      <c r="C64" s="126" t="s">
        <v>388</v>
      </c>
      <c r="D64" s="126" t="s">
        <v>397</v>
      </c>
      <c r="E64" s="50" t="s">
        <v>466</v>
      </c>
      <c r="F64" s="126" t="s">
        <v>399</v>
      </c>
      <c r="G64" s="50" t="s">
        <v>400</v>
      </c>
      <c r="H64" s="126" t="s">
        <v>401</v>
      </c>
      <c r="I64" s="126" t="s">
        <v>394</v>
      </c>
      <c r="J64" s="50" t="s">
        <v>466</v>
      </c>
    </row>
    <row r="65" ht="18.75" customHeight="1" spans="1:10">
      <c r="A65" s="222" t="s">
        <v>358</v>
      </c>
      <c r="B65" s="126" t="s">
        <v>523</v>
      </c>
      <c r="C65" s="126" t="s">
        <v>402</v>
      </c>
      <c r="D65" s="126" t="s">
        <v>403</v>
      </c>
      <c r="E65" s="50" t="s">
        <v>528</v>
      </c>
      <c r="F65" s="126" t="s">
        <v>391</v>
      </c>
      <c r="G65" s="50" t="s">
        <v>409</v>
      </c>
      <c r="H65" s="126" t="s">
        <v>401</v>
      </c>
      <c r="I65" s="126" t="s">
        <v>394</v>
      </c>
      <c r="J65" s="50" t="s">
        <v>528</v>
      </c>
    </row>
    <row r="66" ht="18.75" customHeight="1" spans="1:10">
      <c r="A66" s="222" t="s">
        <v>358</v>
      </c>
      <c r="B66" s="126" t="s">
        <v>523</v>
      </c>
      <c r="C66" s="126" t="s">
        <v>411</v>
      </c>
      <c r="D66" s="126" t="s">
        <v>412</v>
      </c>
      <c r="E66" s="50" t="s">
        <v>458</v>
      </c>
      <c r="F66" s="126" t="s">
        <v>391</v>
      </c>
      <c r="G66" s="50" t="s">
        <v>409</v>
      </c>
      <c r="H66" s="126" t="s">
        <v>401</v>
      </c>
      <c r="I66" s="126" t="s">
        <v>394</v>
      </c>
      <c r="J66" s="50" t="s">
        <v>458</v>
      </c>
    </row>
    <row r="67" ht="18.75" customHeight="1" spans="1:10">
      <c r="A67" s="222" t="s">
        <v>331</v>
      </c>
      <c r="B67" s="126" t="s">
        <v>529</v>
      </c>
      <c r="C67" s="126" t="s">
        <v>388</v>
      </c>
      <c r="D67" s="126" t="s">
        <v>389</v>
      </c>
      <c r="E67" s="50" t="s">
        <v>530</v>
      </c>
      <c r="F67" s="126" t="s">
        <v>391</v>
      </c>
      <c r="G67" s="50" t="s">
        <v>392</v>
      </c>
      <c r="H67" s="126" t="s">
        <v>393</v>
      </c>
      <c r="I67" s="126" t="s">
        <v>394</v>
      </c>
      <c r="J67" s="50" t="s">
        <v>395</v>
      </c>
    </row>
    <row r="68" ht="18.75" customHeight="1" spans="1:10">
      <c r="A68" s="222" t="s">
        <v>331</v>
      </c>
      <c r="B68" s="126" t="s">
        <v>529</v>
      </c>
      <c r="C68" s="126" t="s">
        <v>388</v>
      </c>
      <c r="D68" s="126" t="s">
        <v>397</v>
      </c>
      <c r="E68" s="50" t="s">
        <v>398</v>
      </c>
      <c r="F68" s="126" t="s">
        <v>399</v>
      </c>
      <c r="G68" s="50" t="s">
        <v>400</v>
      </c>
      <c r="H68" s="126" t="s">
        <v>401</v>
      </c>
      <c r="I68" s="126" t="s">
        <v>394</v>
      </c>
      <c r="J68" s="50" t="s">
        <v>398</v>
      </c>
    </row>
    <row r="69" ht="18.75" customHeight="1" spans="1:10">
      <c r="A69" s="222" t="s">
        <v>331</v>
      </c>
      <c r="B69" s="126" t="s">
        <v>529</v>
      </c>
      <c r="C69" s="126" t="s">
        <v>402</v>
      </c>
      <c r="D69" s="126" t="s">
        <v>403</v>
      </c>
      <c r="E69" s="50" t="s">
        <v>404</v>
      </c>
      <c r="F69" s="126" t="s">
        <v>399</v>
      </c>
      <c r="G69" s="50" t="s">
        <v>405</v>
      </c>
      <c r="H69" s="126" t="s">
        <v>393</v>
      </c>
      <c r="I69" s="126" t="s">
        <v>394</v>
      </c>
      <c r="J69" s="50" t="s">
        <v>406</v>
      </c>
    </row>
    <row r="70" ht="18.75" customHeight="1" spans="1:10">
      <c r="A70" s="222" t="s">
        <v>331</v>
      </c>
      <c r="B70" s="126" t="s">
        <v>529</v>
      </c>
      <c r="C70" s="126" t="s">
        <v>402</v>
      </c>
      <c r="D70" s="126" t="s">
        <v>407</v>
      </c>
      <c r="E70" s="50" t="s">
        <v>408</v>
      </c>
      <c r="F70" s="126" t="s">
        <v>391</v>
      </c>
      <c r="G70" s="50" t="s">
        <v>409</v>
      </c>
      <c r="H70" s="126" t="s">
        <v>401</v>
      </c>
      <c r="I70" s="126" t="s">
        <v>394</v>
      </c>
      <c r="J70" s="50" t="s">
        <v>410</v>
      </c>
    </row>
    <row r="71" ht="18.75" customHeight="1" spans="1:10">
      <c r="A71" s="222" t="s">
        <v>331</v>
      </c>
      <c r="B71" s="126" t="s">
        <v>529</v>
      </c>
      <c r="C71" s="126" t="s">
        <v>411</v>
      </c>
      <c r="D71" s="126" t="s">
        <v>412</v>
      </c>
      <c r="E71" s="50" t="s">
        <v>531</v>
      </c>
      <c r="F71" s="126" t="s">
        <v>391</v>
      </c>
      <c r="G71" s="50" t="s">
        <v>409</v>
      </c>
      <c r="H71" s="126" t="s">
        <v>401</v>
      </c>
      <c r="I71" s="126" t="s">
        <v>394</v>
      </c>
      <c r="J71" s="50" t="s">
        <v>532</v>
      </c>
    </row>
  </sheetData>
  <mergeCells count="28">
    <mergeCell ref="A2:J2"/>
    <mergeCell ref="A3:H3"/>
    <mergeCell ref="A7:A11"/>
    <mergeCell ref="A12:A16"/>
    <mergeCell ref="A17:A21"/>
    <mergeCell ref="A22:A26"/>
    <mergeCell ref="A27:A31"/>
    <mergeCell ref="A32:A36"/>
    <mergeCell ref="A37:A41"/>
    <mergeCell ref="A42:A46"/>
    <mergeCell ref="A47:A51"/>
    <mergeCell ref="A52:A56"/>
    <mergeCell ref="A57:A61"/>
    <mergeCell ref="A62:A66"/>
    <mergeCell ref="A67:A71"/>
    <mergeCell ref="B7:B11"/>
    <mergeCell ref="B12:B16"/>
    <mergeCell ref="B17:B21"/>
    <mergeCell ref="B22:B26"/>
    <mergeCell ref="B27:B31"/>
    <mergeCell ref="B32:B36"/>
    <mergeCell ref="B37:B41"/>
    <mergeCell ref="B42:B46"/>
    <mergeCell ref="B47:B51"/>
    <mergeCell ref="B52:B56"/>
    <mergeCell ref="B57:B61"/>
    <mergeCell ref="B62:B66"/>
    <mergeCell ref="B67:B7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部门项目支出中期规划预算表12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剑客人</cp:lastModifiedBy>
  <dcterms:created xsi:type="dcterms:W3CDTF">2025-03-06T07:52:00Z</dcterms:created>
  <dcterms:modified xsi:type="dcterms:W3CDTF">2025-03-12T09:15:54Z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BF3B1688B77543B5A2D0A1F4C0B1B676_12</vt:lpwstr>
  </property>
  <property fmtid="{D5CDD505-2E9C-101B-9397-08002B2CF9AE}" pid="3" name="KSOProductBuildVer">
    <vt:lpwstr>2052-12.1.0.17133</vt:lpwstr>
  </property>
</Properties>
</file>